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s\myweb\atletika\vysledky\20\"/>
    </mc:Choice>
  </mc:AlternateContent>
  <bookViews>
    <workbookView xWindow="0" yWindow="0" windowWidth="19200" windowHeight="82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D58" i="1"/>
  <c r="C58" i="1"/>
  <c r="B58" i="1"/>
  <c r="A58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D24" i="1"/>
  <c r="C24" i="1"/>
  <c r="B24" i="1"/>
  <c r="A24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<sst xmlns="http://schemas.openxmlformats.org/spreadsheetml/2006/main" count="179" uniqueCount="25">
  <si>
    <t>Půlmaratón Kolín - Velký Osek - Kolín</t>
  </si>
  <si>
    <t>62. ročník - 16.8. 2020</t>
  </si>
  <si>
    <t>Přebor Středočeského kraje mužů a žen</t>
  </si>
  <si>
    <t>um.</t>
  </si>
  <si>
    <t>příjmení</t>
  </si>
  <si>
    <t>jméno</t>
  </si>
  <si>
    <t>roč.nar.</t>
  </si>
  <si>
    <t>oddíl (město)</t>
  </si>
  <si>
    <t>st.č.</t>
  </si>
  <si>
    <t>kat.</t>
  </si>
  <si>
    <t>KP</t>
  </si>
  <si>
    <t>čas</t>
  </si>
  <si>
    <t>Závod proběhl za jasného počasí, teplotě 20 stupňů Celsia a mírném jihozápaním větru.</t>
  </si>
  <si>
    <t>Václav Miler - ředitel závodu</t>
  </si>
  <si>
    <t>Milan Kantor - hlavní rozhodčí</t>
  </si>
  <si>
    <t>-</t>
  </si>
  <si>
    <t>A</t>
  </si>
  <si>
    <t>C</t>
  </si>
  <si>
    <t>B</t>
  </si>
  <si>
    <t>D</t>
  </si>
  <si>
    <t>F</t>
  </si>
  <si>
    <t>H</t>
  </si>
  <si>
    <t>G</t>
  </si>
  <si>
    <t>E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</si>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</sst>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left" wrapText="1"/>
    </xf>
    <xf numFmtId="1" fontId="2" fillId="0" borderId="2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5" fillId="2" borderId="1" xfId="1" applyFont="1" applyFill="1" applyBorder="1" applyAlignment="1">
      <alignment horizontal="center"/>
    </xf>
    <xf numFmtId="21" fontId="0" fillId="0" borderId="2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2">
    <cellStyle name="Normální" xfId="0" builtinId="0"/>
    <cellStyle name="Vysvětlující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\Downloads\KVOK_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ní listina"/>
      <sheetName val="pořadí-čas"/>
      <sheetName val="Výsledková listina"/>
    </sheetNames>
    <sheetDataSet>
      <sheetData sheetId="0">
        <row r="7">
          <cell r="A7">
            <v>1</v>
          </cell>
          <cell r="B7" t="str">
            <v>Bělehrádek</v>
          </cell>
          <cell r="C7" t="str">
            <v>Pavel</v>
          </cell>
          <cell r="D7" t="str">
            <v>TJ Čolek</v>
          </cell>
          <cell r="E7">
            <v>1958</v>
          </cell>
          <cell r="F7" t="str">
            <v>D</v>
          </cell>
          <cell r="G7" t="str">
            <v>-</v>
          </cell>
        </row>
        <row r="8">
          <cell r="A8">
            <v>3</v>
          </cell>
          <cell r="B8" t="str">
            <v>Brabenec</v>
          </cell>
          <cell r="C8" t="str">
            <v>Miroslav</v>
          </cell>
          <cell r="D8" t="str">
            <v>Žďár nad Sáz.</v>
          </cell>
          <cell r="E8">
            <v>1959</v>
          </cell>
          <cell r="F8" t="str">
            <v>D</v>
          </cell>
          <cell r="G8" t="str">
            <v>-</v>
          </cell>
        </row>
        <row r="9">
          <cell r="A9">
            <v>4</v>
          </cell>
          <cell r="B9" t="str">
            <v>Breburdová</v>
          </cell>
          <cell r="C9" t="str">
            <v>Hana</v>
          </cell>
          <cell r="D9" t="str">
            <v>Maraton klub Kladno</v>
          </cell>
          <cell r="E9">
            <v>1961</v>
          </cell>
          <cell r="F9" t="str">
            <v>CH</v>
          </cell>
          <cell r="G9" t="str">
            <v>KP</v>
          </cell>
        </row>
        <row r="10">
          <cell r="A10">
            <v>5</v>
          </cell>
          <cell r="B10" t="str">
            <v>Černovský</v>
          </cell>
          <cell r="C10" t="str">
            <v>Jiří</v>
          </cell>
          <cell r="E10">
            <v>1974</v>
          </cell>
          <cell r="F10" t="str">
            <v>B</v>
          </cell>
          <cell r="G10" t="str">
            <v>-</v>
          </cell>
        </row>
        <row r="11">
          <cell r="A11">
            <v>6</v>
          </cell>
          <cell r="B11" t="str">
            <v>Čokrtová</v>
          </cell>
          <cell r="C11" t="str">
            <v>Kateřina</v>
          </cell>
          <cell r="D11" t="str">
            <v>TJ Slavoj Český Brod</v>
          </cell>
          <cell r="E11">
            <v>1994</v>
          </cell>
          <cell r="F11" t="str">
            <v>F</v>
          </cell>
          <cell r="G11" t="str">
            <v>KP</v>
          </cell>
        </row>
        <row r="12">
          <cell r="A12">
            <v>8</v>
          </cell>
          <cell r="B12" t="str">
            <v>Geláček</v>
          </cell>
          <cell r="C12" t="str">
            <v>Pavel</v>
          </cell>
          <cell r="D12" t="str">
            <v>Dřevěný nohy Kolín</v>
          </cell>
          <cell r="E12">
            <v>1974</v>
          </cell>
          <cell r="F12" t="str">
            <v>B</v>
          </cell>
          <cell r="G12" t="str">
            <v>-</v>
          </cell>
        </row>
        <row r="13">
          <cell r="A13">
            <v>11</v>
          </cell>
          <cell r="B13" t="str">
            <v>Hampejsová</v>
          </cell>
          <cell r="C13" t="str">
            <v>Martina</v>
          </cell>
          <cell r="D13" t="str">
            <v>ŠNECI na MAX</v>
          </cell>
          <cell r="E13">
            <v>1972</v>
          </cell>
          <cell r="F13" t="str">
            <v>H</v>
          </cell>
          <cell r="G13" t="str">
            <v>KP</v>
          </cell>
        </row>
        <row r="14">
          <cell r="A14">
            <v>12</v>
          </cell>
          <cell r="B14" t="str">
            <v>Harnoš</v>
          </cell>
          <cell r="C14" t="str">
            <v>Petr</v>
          </cell>
          <cell r="D14" t="str">
            <v>Sokol Kolín - atletika</v>
          </cell>
          <cell r="E14">
            <v>1986</v>
          </cell>
          <cell r="F14" t="str">
            <v>A</v>
          </cell>
          <cell r="G14" t="str">
            <v>KP</v>
          </cell>
        </row>
        <row r="15">
          <cell r="A15">
            <v>13</v>
          </cell>
          <cell r="B15" t="str">
            <v>Havelka</v>
          </cell>
          <cell r="C15" t="str">
            <v>Petr</v>
          </cell>
          <cell r="D15" t="str">
            <v>ELEVEN RUN TEAM</v>
          </cell>
          <cell r="E15">
            <v>1972</v>
          </cell>
          <cell r="F15" t="str">
            <v>B</v>
          </cell>
          <cell r="G15" t="str">
            <v>-</v>
          </cell>
        </row>
        <row r="16">
          <cell r="A16">
            <v>14</v>
          </cell>
          <cell r="B16" t="str">
            <v>Herda</v>
          </cell>
          <cell r="C16" t="str">
            <v>Jan</v>
          </cell>
          <cell r="D16" t="str">
            <v>SKP Nymburk</v>
          </cell>
          <cell r="E16">
            <v>1983</v>
          </cell>
          <cell r="F16" t="str">
            <v>A</v>
          </cell>
          <cell r="G16" t="str">
            <v>KP</v>
          </cell>
        </row>
        <row r="17">
          <cell r="A17">
            <v>15</v>
          </cell>
          <cell r="B17" t="str">
            <v>Herel</v>
          </cell>
          <cell r="C17" t="str">
            <v>Luboš</v>
          </cell>
          <cell r="D17" t="str">
            <v>Sokol Kolín - atletika</v>
          </cell>
          <cell r="E17">
            <v>1971</v>
          </cell>
          <cell r="F17" t="str">
            <v>B</v>
          </cell>
          <cell r="G17" t="str">
            <v>KP</v>
          </cell>
        </row>
        <row r="18">
          <cell r="A18">
            <v>17</v>
          </cell>
          <cell r="B18" t="str">
            <v>Holan</v>
          </cell>
          <cell r="C18" t="str">
            <v>Ondřej</v>
          </cell>
          <cell r="E18">
            <v>1987</v>
          </cell>
          <cell r="F18" t="str">
            <v>A</v>
          </cell>
          <cell r="G18" t="str">
            <v>-</v>
          </cell>
        </row>
        <row r="19">
          <cell r="A19">
            <v>19</v>
          </cell>
          <cell r="B19" t="str">
            <v>Horák</v>
          </cell>
          <cell r="C19" t="str">
            <v>Jakub</v>
          </cell>
          <cell r="D19" t="str">
            <v>Sportík Čáslav</v>
          </cell>
          <cell r="E19">
            <v>1984</v>
          </cell>
          <cell r="F19" t="str">
            <v>A</v>
          </cell>
          <cell r="G19" t="str">
            <v>-</v>
          </cell>
        </row>
        <row r="20">
          <cell r="A20">
            <v>20</v>
          </cell>
          <cell r="B20" t="str">
            <v>Hošek</v>
          </cell>
          <cell r="C20" t="str">
            <v>Michal</v>
          </cell>
          <cell r="E20">
            <v>1979</v>
          </cell>
          <cell r="F20" t="str">
            <v>B</v>
          </cell>
          <cell r="G20" t="str">
            <v>-</v>
          </cell>
        </row>
        <row r="21">
          <cell r="A21">
            <v>22</v>
          </cell>
          <cell r="B21" t="str">
            <v>Hradečný</v>
          </cell>
          <cell r="C21" t="str">
            <v>Viktor</v>
          </cell>
          <cell r="D21" t="str">
            <v>Neratovice</v>
          </cell>
          <cell r="E21">
            <v>1980</v>
          </cell>
          <cell r="F21" t="str">
            <v>B</v>
          </cell>
          <cell r="G21" t="str">
            <v>-</v>
          </cell>
        </row>
        <row r="22">
          <cell r="A22">
            <v>24</v>
          </cell>
          <cell r="B22" t="str">
            <v>Chochol</v>
          </cell>
          <cell r="C22" t="str">
            <v>Michael</v>
          </cell>
          <cell r="D22" t="str">
            <v>Praha 9</v>
          </cell>
          <cell r="E22">
            <v>1972</v>
          </cell>
          <cell r="F22" t="str">
            <v>B</v>
          </cell>
          <cell r="G22" t="str">
            <v>-</v>
          </cell>
        </row>
        <row r="23">
          <cell r="A23">
            <v>26</v>
          </cell>
          <cell r="B23" t="str">
            <v>Jelínek</v>
          </cell>
          <cell r="C23" t="str">
            <v>Jan</v>
          </cell>
          <cell r="E23">
            <v>1985</v>
          </cell>
          <cell r="F23" t="str">
            <v>A</v>
          </cell>
          <cell r="G23" t="str">
            <v>-</v>
          </cell>
        </row>
        <row r="24">
          <cell r="A24">
            <v>27</v>
          </cell>
          <cell r="B24" t="str">
            <v>Kábrtová</v>
          </cell>
          <cell r="C24" t="str">
            <v>Jitka</v>
          </cell>
          <cell r="D24" t="str">
            <v>Sokol Studnice</v>
          </cell>
          <cell r="E24">
            <v>1971</v>
          </cell>
          <cell r="F24" t="str">
            <v>H</v>
          </cell>
          <cell r="G24" t="str">
            <v>-</v>
          </cell>
        </row>
        <row r="25">
          <cell r="A25">
            <v>28</v>
          </cell>
          <cell r="B25" t="str">
            <v>Kalkus</v>
          </cell>
          <cell r="C25" t="str">
            <v>Roman</v>
          </cell>
          <cell r="D25" t="str">
            <v>Run4fun</v>
          </cell>
          <cell r="E25">
            <v>1980</v>
          </cell>
          <cell r="F25" t="str">
            <v>B</v>
          </cell>
          <cell r="G25" t="str">
            <v>-</v>
          </cell>
        </row>
        <row r="26">
          <cell r="A26">
            <v>29</v>
          </cell>
          <cell r="B26" t="str">
            <v>Káňa</v>
          </cell>
          <cell r="C26" t="str">
            <v>Luboš</v>
          </cell>
          <cell r="D26" t="str">
            <v>Přibyslavice</v>
          </cell>
          <cell r="E26">
            <v>1965</v>
          </cell>
          <cell r="F26" t="str">
            <v>C</v>
          </cell>
          <cell r="G26" t="str">
            <v>-</v>
          </cell>
        </row>
        <row r="27">
          <cell r="A27">
            <v>30</v>
          </cell>
          <cell r="B27" t="str">
            <v>Kára</v>
          </cell>
          <cell r="C27" t="str">
            <v>Vladimír</v>
          </cell>
          <cell r="D27" t="str">
            <v>AC-PATŘÍN</v>
          </cell>
          <cell r="E27">
            <v>1962</v>
          </cell>
          <cell r="F27" t="str">
            <v>C</v>
          </cell>
          <cell r="G27" t="str">
            <v>-</v>
          </cell>
        </row>
        <row r="28">
          <cell r="A28">
            <v>31</v>
          </cell>
          <cell r="B28" t="str">
            <v>Kašpar</v>
          </cell>
          <cell r="C28" t="str">
            <v>Tomáš</v>
          </cell>
          <cell r="E28">
            <v>1971</v>
          </cell>
          <cell r="F28" t="str">
            <v>B</v>
          </cell>
          <cell r="G28" t="str">
            <v>-</v>
          </cell>
        </row>
        <row r="29">
          <cell r="A29">
            <v>33</v>
          </cell>
          <cell r="B29" t="str">
            <v>Kažmír</v>
          </cell>
          <cell r="C29" t="str">
            <v>Roman</v>
          </cell>
          <cell r="D29" t="str">
            <v>Marocco</v>
          </cell>
          <cell r="E29">
            <v>1975</v>
          </cell>
          <cell r="F29" t="str">
            <v>B</v>
          </cell>
          <cell r="G29" t="str">
            <v>-</v>
          </cell>
        </row>
        <row r="30">
          <cell r="A30">
            <v>35</v>
          </cell>
          <cell r="B30" t="str">
            <v>Kmeťová</v>
          </cell>
          <cell r="C30" t="str">
            <v>Alena</v>
          </cell>
          <cell r="E30">
            <v>1984</v>
          </cell>
          <cell r="F30" t="str">
            <v>G</v>
          </cell>
          <cell r="G30" t="str">
            <v>-</v>
          </cell>
        </row>
        <row r="31">
          <cell r="A31">
            <v>39</v>
          </cell>
          <cell r="B31" t="str">
            <v>Kouklík</v>
          </cell>
          <cell r="C31" t="str">
            <v>Stanislav</v>
          </cell>
          <cell r="D31" t="str">
            <v>Benešovský běžecký klub</v>
          </cell>
          <cell r="E31">
            <v>1961</v>
          </cell>
          <cell r="F31" t="str">
            <v>C</v>
          </cell>
          <cell r="G31" t="str">
            <v>-</v>
          </cell>
        </row>
        <row r="32">
          <cell r="A32">
            <v>40</v>
          </cell>
          <cell r="B32" t="str">
            <v>Koupilek</v>
          </cell>
          <cell r="C32" t="str">
            <v>Jiří</v>
          </cell>
          <cell r="D32" t="str">
            <v>Kolovraty</v>
          </cell>
          <cell r="E32">
            <v>1966</v>
          </cell>
          <cell r="F32" t="str">
            <v>C</v>
          </cell>
          <cell r="G32" t="str">
            <v>-</v>
          </cell>
        </row>
        <row r="33">
          <cell r="A33">
            <v>42</v>
          </cell>
          <cell r="B33" t="str">
            <v>Krátký</v>
          </cell>
          <cell r="C33" t="str">
            <v>Josef</v>
          </cell>
          <cell r="D33" t="str">
            <v>BezvaBěh</v>
          </cell>
          <cell r="E33">
            <v>1965</v>
          </cell>
          <cell r="F33" t="str">
            <v>C</v>
          </cell>
          <cell r="G33" t="str">
            <v>-</v>
          </cell>
        </row>
        <row r="34">
          <cell r="A34">
            <v>43</v>
          </cell>
          <cell r="B34" t="str">
            <v>Kroužilová</v>
          </cell>
          <cell r="C34" t="str">
            <v>Iva</v>
          </cell>
          <cell r="D34" t="str">
            <v>Sokol Kolín - atletika</v>
          </cell>
          <cell r="E34">
            <v>1977</v>
          </cell>
          <cell r="F34" t="str">
            <v>G</v>
          </cell>
          <cell r="G34" t="str">
            <v>KP</v>
          </cell>
        </row>
        <row r="35">
          <cell r="A35">
            <v>45</v>
          </cell>
          <cell r="B35" t="str">
            <v>Kutmon</v>
          </cell>
          <cell r="C35" t="str">
            <v>Tomáš</v>
          </cell>
          <cell r="D35" t="str">
            <v>Praha Modřany</v>
          </cell>
          <cell r="E35">
            <v>1974</v>
          </cell>
          <cell r="F35" t="str">
            <v>B</v>
          </cell>
          <cell r="G35" t="str">
            <v>-</v>
          </cell>
        </row>
        <row r="36">
          <cell r="A36">
            <v>46</v>
          </cell>
          <cell r="B36" t="str">
            <v>Kysilka</v>
          </cell>
          <cell r="C36" t="str">
            <v>Vratislav</v>
          </cell>
          <cell r="D36" t="str">
            <v>GP Kolín</v>
          </cell>
          <cell r="E36">
            <v>1978</v>
          </cell>
          <cell r="F36" t="str">
            <v>B</v>
          </cell>
          <cell r="G36" t="str">
            <v>-</v>
          </cell>
        </row>
        <row r="37">
          <cell r="A37">
            <v>47</v>
          </cell>
          <cell r="B37" t="str">
            <v>Lacina</v>
          </cell>
          <cell r="C37" t="str">
            <v>Jiří</v>
          </cell>
          <cell r="E37">
            <v>1976</v>
          </cell>
          <cell r="F37" t="str">
            <v>B</v>
          </cell>
          <cell r="G37" t="str">
            <v>-</v>
          </cell>
        </row>
        <row r="38">
          <cell r="A38">
            <v>48</v>
          </cell>
          <cell r="B38" t="str">
            <v>Lemfeld</v>
          </cell>
          <cell r="C38" t="str">
            <v>Tomáš</v>
          </cell>
          <cell r="D38" t="str">
            <v>Lomničtí Běžci</v>
          </cell>
          <cell r="E38">
            <v>1966</v>
          </cell>
          <cell r="F38" t="str">
            <v>C</v>
          </cell>
          <cell r="G38" t="str">
            <v>-</v>
          </cell>
        </row>
        <row r="39">
          <cell r="A39">
            <v>49</v>
          </cell>
          <cell r="B39" t="str">
            <v>Libánský</v>
          </cell>
          <cell r="C39" t="str">
            <v>Vratislav</v>
          </cell>
          <cell r="D39" t="str">
            <v>SfhkKV Havlíčkův Brod</v>
          </cell>
          <cell r="E39">
            <v>1977</v>
          </cell>
          <cell r="F39" t="str">
            <v>B</v>
          </cell>
          <cell r="G39" t="str">
            <v>-</v>
          </cell>
        </row>
        <row r="40">
          <cell r="A40">
            <v>50</v>
          </cell>
          <cell r="B40" t="str">
            <v>Maleček</v>
          </cell>
          <cell r="C40" t="str">
            <v>Petr</v>
          </cell>
          <cell r="D40" t="str">
            <v>Praha 8</v>
          </cell>
          <cell r="E40">
            <v>1972</v>
          </cell>
          <cell r="F40" t="str">
            <v>B</v>
          </cell>
          <cell r="G40" t="str">
            <v>-</v>
          </cell>
        </row>
        <row r="41">
          <cell r="A41">
            <v>52</v>
          </cell>
          <cell r="B41" t="str">
            <v>Mička</v>
          </cell>
          <cell r="C41" t="str">
            <v>Jaroslav</v>
          </cell>
          <cell r="D41" t="str">
            <v>AK EZ Kopřivnice</v>
          </cell>
          <cell r="E41">
            <v>1960</v>
          </cell>
          <cell r="F41" t="str">
            <v>D</v>
          </cell>
          <cell r="G41" t="str">
            <v>-</v>
          </cell>
        </row>
        <row r="42">
          <cell r="A42">
            <v>54</v>
          </cell>
          <cell r="B42" t="str">
            <v>Němeček</v>
          </cell>
          <cell r="C42" t="str">
            <v>Jiří</v>
          </cell>
          <cell r="D42" t="str">
            <v>Sportovní Škola Jiřího Němečka</v>
          </cell>
          <cell r="E42">
            <v>1998</v>
          </cell>
          <cell r="F42" t="str">
            <v>A</v>
          </cell>
          <cell r="G42" t="str">
            <v>-</v>
          </cell>
        </row>
        <row r="43">
          <cell r="A43">
            <v>55</v>
          </cell>
          <cell r="B43" t="str">
            <v>Nezmeškal</v>
          </cell>
          <cell r="C43" t="str">
            <v>Petr</v>
          </cell>
          <cell r="E43">
            <v>1976</v>
          </cell>
          <cell r="F43" t="str">
            <v>B</v>
          </cell>
          <cell r="G43" t="str">
            <v>-</v>
          </cell>
        </row>
        <row r="44">
          <cell r="A44">
            <v>56</v>
          </cell>
          <cell r="B44" t="str">
            <v>NYKL</v>
          </cell>
          <cell r="C44" t="str">
            <v>Erik</v>
          </cell>
          <cell r="D44" t="str">
            <v>žádný</v>
          </cell>
          <cell r="E44">
            <v>1975</v>
          </cell>
          <cell r="F44" t="str">
            <v>B</v>
          </cell>
          <cell r="G44" t="str">
            <v>-</v>
          </cell>
        </row>
        <row r="45">
          <cell r="A45">
            <v>57</v>
          </cell>
          <cell r="B45" t="str">
            <v>Prchal</v>
          </cell>
          <cell r="C45" t="str">
            <v>Pavel</v>
          </cell>
          <cell r="D45" t="str">
            <v>GP Kolín</v>
          </cell>
          <cell r="E45">
            <v>1959</v>
          </cell>
          <cell r="F45" t="str">
            <v>D</v>
          </cell>
          <cell r="G45" t="str">
            <v>-</v>
          </cell>
        </row>
        <row r="46">
          <cell r="A46">
            <v>59</v>
          </cell>
          <cell r="B46" t="str">
            <v>Roček</v>
          </cell>
          <cell r="C46" t="str">
            <v>Tomáš</v>
          </cell>
          <cell r="D46" t="str">
            <v>GP Kolín</v>
          </cell>
          <cell r="E46">
            <v>1985</v>
          </cell>
          <cell r="F46" t="str">
            <v>A</v>
          </cell>
          <cell r="G46" t="str">
            <v>-</v>
          </cell>
        </row>
        <row r="47">
          <cell r="A47">
            <v>60</v>
          </cell>
          <cell r="B47" t="str">
            <v>Roubík</v>
          </cell>
          <cell r="C47" t="str">
            <v>František</v>
          </cell>
          <cell r="D47" t="str">
            <v>Čerčany</v>
          </cell>
          <cell r="E47">
            <v>1956</v>
          </cell>
          <cell r="F47" t="str">
            <v>D</v>
          </cell>
          <cell r="G47" t="str">
            <v>-</v>
          </cell>
        </row>
        <row r="48">
          <cell r="A48">
            <v>61</v>
          </cell>
          <cell r="B48" t="str">
            <v>Říha</v>
          </cell>
          <cell r="C48" t="str">
            <v>Miroslav</v>
          </cell>
          <cell r="D48" t="str">
            <v>Sokol Sadská</v>
          </cell>
          <cell r="E48">
            <v>1945</v>
          </cell>
          <cell r="F48" t="str">
            <v>E</v>
          </cell>
          <cell r="G48" t="str">
            <v>-</v>
          </cell>
        </row>
        <row r="49">
          <cell r="A49">
            <v>62</v>
          </cell>
          <cell r="B49" t="str">
            <v>Semrádová</v>
          </cell>
          <cell r="C49" t="str">
            <v>Adélka</v>
          </cell>
          <cell r="D49" t="str">
            <v>Čáslav</v>
          </cell>
          <cell r="E49">
            <v>1994</v>
          </cell>
          <cell r="F49" t="str">
            <v>F</v>
          </cell>
          <cell r="G49" t="str">
            <v>KP</v>
          </cell>
        </row>
        <row r="50">
          <cell r="A50">
            <v>65</v>
          </cell>
          <cell r="B50" t="str">
            <v>Sova</v>
          </cell>
          <cell r="C50" t="str">
            <v>Jan</v>
          </cell>
          <cell r="D50" t="str">
            <v>MP Praha</v>
          </cell>
          <cell r="E50">
            <v>1965</v>
          </cell>
          <cell r="F50" t="str">
            <v>C</v>
          </cell>
          <cell r="G50" t="str">
            <v>-</v>
          </cell>
        </row>
        <row r="51">
          <cell r="A51">
            <v>66</v>
          </cell>
          <cell r="B51" t="str">
            <v>Staněk</v>
          </cell>
          <cell r="C51" t="str">
            <v>Milan</v>
          </cell>
          <cell r="D51" t="str">
            <v>Kenast Pečky</v>
          </cell>
          <cell r="E51">
            <v>1966</v>
          </cell>
          <cell r="F51" t="str">
            <v>C</v>
          </cell>
          <cell r="G51" t="str">
            <v>-</v>
          </cell>
        </row>
        <row r="52">
          <cell r="A52">
            <v>67</v>
          </cell>
          <cell r="B52" t="str">
            <v>Staněk</v>
          </cell>
          <cell r="C52" t="str">
            <v>Oldřich Tomáš</v>
          </cell>
          <cell r="D52" t="str">
            <v>GP Kolín</v>
          </cell>
          <cell r="E52">
            <v>1982</v>
          </cell>
          <cell r="F52" t="str">
            <v>A</v>
          </cell>
          <cell r="G52" t="str">
            <v>-</v>
          </cell>
        </row>
        <row r="53">
          <cell r="A53">
            <v>68</v>
          </cell>
          <cell r="B53" t="str">
            <v>Stránský</v>
          </cell>
          <cell r="C53" t="str">
            <v>Radek</v>
          </cell>
          <cell r="E53">
            <v>1977</v>
          </cell>
          <cell r="F53" t="str">
            <v>B</v>
          </cell>
          <cell r="G53" t="str">
            <v>-</v>
          </cell>
        </row>
        <row r="54">
          <cell r="A54">
            <v>69</v>
          </cell>
          <cell r="B54" t="str">
            <v>Sýkora</v>
          </cell>
          <cell r="C54" t="str">
            <v>Tomáš</v>
          </cell>
          <cell r="D54" t="str">
            <v>RC Partizan Beograd</v>
          </cell>
          <cell r="E54">
            <v>1977</v>
          </cell>
          <cell r="F54" t="str">
            <v>B</v>
          </cell>
          <cell r="G54" t="str">
            <v>-</v>
          </cell>
        </row>
        <row r="55">
          <cell r="A55">
            <v>70</v>
          </cell>
          <cell r="B55" t="str">
            <v>Šlechta</v>
          </cell>
          <cell r="C55" t="str">
            <v>Evžen</v>
          </cell>
          <cell r="D55" t="str">
            <v>Šneci v běhu</v>
          </cell>
          <cell r="E55">
            <v>1972</v>
          </cell>
          <cell r="F55" t="str">
            <v>B</v>
          </cell>
          <cell r="G55" t="str">
            <v>-</v>
          </cell>
        </row>
        <row r="56">
          <cell r="A56">
            <v>71</v>
          </cell>
          <cell r="B56" t="str">
            <v>Štika</v>
          </cell>
          <cell r="C56" t="str">
            <v>Martin</v>
          </cell>
          <cell r="D56" t="str">
            <v>STIKAman</v>
          </cell>
          <cell r="E56">
            <v>1985</v>
          </cell>
          <cell r="F56" t="str">
            <v>A</v>
          </cell>
          <cell r="G56" t="str">
            <v>-</v>
          </cell>
        </row>
        <row r="57">
          <cell r="A57">
            <v>72</v>
          </cell>
          <cell r="B57" t="str">
            <v>Švadlenka</v>
          </cell>
          <cell r="C57" t="str">
            <v>Jan</v>
          </cell>
          <cell r="D57" t="str">
            <v>AC Mladá Boleslav</v>
          </cell>
          <cell r="E57">
            <v>1986</v>
          </cell>
          <cell r="F57" t="str">
            <v>A</v>
          </cell>
          <cell r="G57" t="str">
            <v>KP</v>
          </cell>
        </row>
        <row r="58">
          <cell r="A58">
            <v>73</v>
          </cell>
          <cell r="B58" t="str">
            <v>Švec</v>
          </cell>
          <cell r="C58" t="str">
            <v>Jiří</v>
          </cell>
          <cell r="D58" t="str">
            <v>Běhej Poděbrady</v>
          </cell>
          <cell r="E58">
            <v>1958</v>
          </cell>
          <cell r="F58" t="str">
            <v>D</v>
          </cell>
          <cell r="G58" t="str">
            <v>-</v>
          </cell>
        </row>
        <row r="59">
          <cell r="A59">
            <v>75</v>
          </cell>
          <cell r="B59" t="str">
            <v>Trnka</v>
          </cell>
          <cell r="C59" t="str">
            <v>Michal</v>
          </cell>
          <cell r="D59" t="str">
            <v>Trnkiss na tripu</v>
          </cell>
          <cell r="E59">
            <v>1994</v>
          </cell>
          <cell r="F59" t="str">
            <v>A</v>
          </cell>
          <cell r="G59" t="str">
            <v>-</v>
          </cell>
        </row>
        <row r="60">
          <cell r="A60">
            <v>76</v>
          </cell>
          <cell r="B60" t="str">
            <v>Vávrů</v>
          </cell>
          <cell r="C60" t="str">
            <v>Ivana</v>
          </cell>
          <cell r="D60" t="str">
            <v>TJ VTŽ Chomutov</v>
          </cell>
          <cell r="E60">
            <v>1988</v>
          </cell>
          <cell r="F60" t="str">
            <v>F</v>
          </cell>
          <cell r="G60" t="str">
            <v>-</v>
          </cell>
        </row>
        <row r="61">
          <cell r="A61">
            <v>77</v>
          </cell>
          <cell r="B61" t="str">
            <v>Vítová</v>
          </cell>
          <cell r="C61" t="str">
            <v>Kamila</v>
          </cell>
          <cell r="D61" t="str">
            <v>Šneci v běhu</v>
          </cell>
          <cell r="E61">
            <v>1976</v>
          </cell>
          <cell r="F61" t="str">
            <v>G</v>
          </cell>
          <cell r="G61" t="str">
            <v>-</v>
          </cell>
        </row>
        <row r="62">
          <cell r="A62">
            <v>78</v>
          </cell>
          <cell r="B62" t="str">
            <v>Votava</v>
          </cell>
          <cell r="C62" t="str">
            <v>Karel</v>
          </cell>
          <cell r="D62" t="str">
            <v>Autoplyn Pezinok</v>
          </cell>
          <cell r="E62">
            <v>1965</v>
          </cell>
          <cell r="F62" t="str">
            <v>C</v>
          </cell>
          <cell r="G62" t="str">
            <v>-</v>
          </cell>
        </row>
        <row r="63">
          <cell r="A63">
            <v>79</v>
          </cell>
          <cell r="B63" t="str">
            <v>Výborný</v>
          </cell>
          <cell r="C63" t="str">
            <v>Michal</v>
          </cell>
          <cell r="D63" t="str">
            <v>GP Kolín</v>
          </cell>
          <cell r="E63">
            <v>1983</v>
          </cell>
          <cell r="F63" t="str">
            <v>A</v>
          </cell>
          <cell r="G63" t="str">
            <v>-</v>
          </cell>
        </row>
        <row r="64">
          <cell r="A64">
            <v>80</v>
          </cell>
          <cell r="B64" t="str">
            <v>Vysloužil</v>
          </cell>
          <cell r="C64" t="str">
            <v>Aleš</v>
          </cell>
          <cell r="E64">
            <v>1985</v>
          </cell>
          <cell r="F64" t="str">
            <v>A</v>
          </cell>
          <cell r="G64" t="str">
            <v>-</v>
          </cell>
        </row>
        <row r="65">
          <cell r="A65">
            <v>82</v>
          </cell>
          <cell r="B65" t="str">
            <v>Straka</v>
          </cell>
          <cell r="C65" t="str">
            <v>Jiří</v>
          </cell>
          <cell r="D65" t="str">
            <v>Čechie Veltruby</v>
          </cell>
          <cell r="E65" t="str">
            <v>1985</v>
          </cell>
          <cell r="F65" t="str">
            <v>A</v>
          </cell>
          <cell r="G65" t="str">
            <v>-</v>
          </cell>
        </row>
        <row r="66">
          <cell r="A66">
            <v>83</v>
          </cell>
          <cell r="B66" t="str">
            <v xml:space="preserve">Mach </v>
          </cell>
          <cell r="C66" t="str">
            <v>František</v>
          </cell>
          <cell r="D66" t="str">
            <v>Ski – Klus Jablonec N/Nisou</v>
          </cell>
          <cell r="E66" t="str">
            <v>1950</v>
          </cell>
          <cell r="F66" t="str">
            <v>E</v>
          </cell>
          <cell r="G66" t="str">
            <v>-</v>
          </cell>
        </row>
        <row r="67">
          <cell r="A67">
            <v>84</v>
          </cell>
          <cell r="B67" t="str">
            <v>Malík</v>
          </cell>
          <cell r="C67" t="str">
            <v>Vít</v>
          </cell>
          <cell r="D67" t="str">
            <v>CEWC Borovany</v>
          </cell>
          <cell r="E67" t="str">
            <v>1969</v>
          </cell>
          <cell r="F67" t="str">
            <v>C</v>
          </cell>
          <cell r="G67" t="str">
            <v>-</v>
          </cell>
        </row>
        <row r="68">
          <cell r="A68">
            <v>85</v>
          </cell>
          <cell r="B68" t="str">
            <v>Malík</v>
          </cell>
          <cell r="C68" t="str">
            <v>Jakub</v>
          </cell>
          <cell r="D68" t="str">
            <v>Run punk</v>
          </cell>
          <cell r="E68" t="str">
            <v>1991</v>
          </cell>
          <cell r="F68" t="str">
            <v>A</v>
          </cell>
          <cell r="G68" t="str">
            <v>-</v>
          </cell>
        </row>
        <row r="69">
          <cell r="A69">
            <v>86</v>
          </cell>
          <cell r="B69" t="str">
            <v>Chudomel</v>
          </cell>
          <cell r="C69" t="str">
            <v>Petr</v>
          </cell>
          <cell r="D69" t="str">
            <v>Kolín</v>
          </cell>
          <cell r="E69" t="str">
            <v>1962</v>
          </cell>
          <cell r="F69" t="str">
            <v>C</v>
          </cell>
          <cell r="G69" t="str">
            <v>-</v>
          </cell>
        </row>
        <row r="70">
          <cell r="A70">
            <v>87</v>
          </cell>
          <cell r="B70" t="str">
            <v>Chudomelová</v>
          </cell>
          <cell r="C70" t="str">
            <v>Tereza</v>
          </cell>
          <cell r="E70" t="str">
            <v>1998</v>
          </cell>
          <cell r="F70" t="str">
            <v>F</v>
          </cell>
        </row>
        <row r="71">
          <cell r="A71">
            <v>89</v>
          </cell>
          <cell r="B71" t="str">
            <v>Fořt</v>
          </cell>
          <cell r="C71" t="str">
            <v>Martin</v>
          </cell>
          <cell r="D71" t="str">
            <v>ELEVEN RUN TEAM</v>
          </cell>
          <cell r="E71" t="str">
            <v>1968</v>
          </cell>
          <cell r="F71" t="str">
            <v>C</v>
          </cell>
        </row>
        <row r="72">
          <cell r="A72">
            <v>90</v>
          </cell>
          <cell r="B72" t="str">
            <v>Kyral</v>
          </cell>
          <cell r="C72" t="str">
            <v>Václav</v>
          </cell>
          <cell r="D72" t="str">
            <v>Easy go run</v>
          </cell>
          <cell r="E72" t="str">
            <v>1979</v>
          </cell>
          <cell r="F72" t="str">
            <v>B</v>
          </cell>
        </row>
        <row r="73">
          <cell r="A73">
            <v>91</v>
          </cell>
          <cell r="B73" t="str">
            <v>Lášek</v>
          </cell>
          <cell r="C73" t="str">
            <v>Tomáš</v>
          </cell>
          <cell r="E73" t="str">
            <v>1986</v>
          </cell>
          <cell r="F73" t="str">
            <v>A</v>
          </cell>
        </row>
        <row r="74">
          <cell r="A74">
            <v>92</v>
          </cell>
          <cell r="B74" t="str">
            <v>Žalud</v>
          </cell>
          <cell r="C74" t="str">
            <v>Luboš</v>
          </cell>
          <cell r="D74" t="str">
            <v>Triatlon mladá Boleslav</v>
          </cell>
          <cell r="E74" t="str">
            <v>1972</v>
          </cell>
          <cell r="F74" t="str">
            <v>B</v>
          </cell>
        </row>
        <row r="75">
          <cell r="A75">
            <v>93</v>
          </cell>
          <cell r="B75" t="str">
            <v>Šandera</v>
          </cell>
          <cell r="C75" t="str">
            <v>Martin</v>
          </cell>
          <cell r="D75" t="str">
            <v>Bonbon</v>
          </cell>
          <cell r="E75" t="str">
            <v>1976</v>
          </cell>
          <cell r="F75" t="str">
            <v>B</v>
          </cell>
        </row>
        <row r="76">
          <cell r="A76">
            <v>94</v>
          </cell>
          <cell r="B76" t="str">
            <v>Krmaš</v>
          </cell>
          <cell r="C76" t="str">
            <v>Václav</v>
          </cell>
          <cell r="D76" t="str">
            <v>SOOB Spartak Rychnov N/K</v>
          </cell>
          <cell r="E76" t="str">
            <v>1980</v>
          </cell>
          <cell r="F76" t="str">
            <v>B</v>
          </cell>
        </row>
        <row r="77">
          <cell r="A77">
            <v>95</v>
          </cell>
          <cell r="B77" t="str">
            <v>Cincibus</v>
          </cell>
          <cell r="C77" t="str">
            <v>Ondřej</v>
          </cell>
          <cell r="D77" t="str">
            <v>AC Čáslav</v>
          </cell>
          <cell r="E77" t="str">
            <v>1977</v>
          </cell>
          <cell r="F77" t="str">
            <v>B</v>
          </cell>
          <cell r="G77" t="str">
            <v>KP</v>
          </cell>
        </row>
        <row r="78">
          <cell r="A78">
            <v>96</v>
          </cell>
          <cell r="B78" t="str">
            <v xml:space="preserve">Balatka </v>
          </cell>
          <cell r="C78" t="str">
            <v>Miroslav</v>
          </cell>
          <cell r="D78" t="str">
            <v>Rádlo</v>
          </cell>
          <cell r="E78" t="str">
            <v>1982</v>
          </cell>
          <cell r="F78" t="str">
            <v>A</v>
          </cell>
        </row>
        <row r="79">
          <cell r="A79">
            <v>97</v>
          </cell>
          <cell r="B79" t="str">
            <v>Vávrochová</v>
          </cell>
          <cell r="C79" t="str">
            <v>Monika</v>
          </cell>
          <cell r="D79" t="str">
            <v>GP Kolín</v>
          </cell>
          <cell r="E79" t="str">
            <v>1968</v>
          </cell>
          <cell r="F79" t="str">
            <v>H</v>
          </cell>
        </row>
        <row r="80">
          <cell r="A80">
            <v>98</v>
          </cell>
          <cell r="B80" t="str">
            <v>Zeman</v>
          </cell>
          <cell r="C80" t="str">
            <v>Vladimír</v>
          </cell>
          <cell r="D80" t="str">
            <v>Sokol Kolín – atletika</v>
          </cell>
          <cell r="E80" t="str">
            <v>1959</v>
          </cell>
          <cell r="F80" t="str">
            <v>D</v>
          </cell>
        </row>
        <row r="81">
          <cell r="A81">
            <v>99</v>
          </cell>
          <cell r="B81" t="str">
            <v>Klvaň</v>
          </cell>
          <cell r="C81" t="str">
            <v>Norbert</v>
          </cell>
          <cell r="D81" t="str">
            <v>Sokol Kolín – atletika</v>
          </cell>
          <cell r="E81" t="str">
            <v>1972</v>
          </cell>
          <cell r="F81" t="str">
            <v>B</v>
          </cell>
        </row>
        <row r="82">
          <cell r="A82">
            <v>100</v>
          </cell>
          <cell r="B82" t="str">
            <v>Manich</v>
          </cell>
          <cell r="C82" t="str">
            <v>Petr</v>
          </cell>
          <cell r="D82" t="str">
            <v>Monkey star</v>
          </cell>
          <cell r="E82" t="str">
            <v>1972</v>
          </cell>
          <cell r="F82" t="str">
            <v>B</v>
          </cell>
        </row>
        <row r="83">
          <cell r="A83">
            <v>101</v>
          </cell>
          <cell r="B83" t="str">
            <v>Novotný</v>
          </cell>
          <cell r="C83" t="str">
            <v>Radek</v>
          </cell>
          <cell r="D83" t="str">
            <v>Amélie</v>
          </cell>
          <cell r="E83" t="str">
            <v>1969</v>
          </cell>
          <cell r="F83" t="str">
            <v>C</v>
          </cell>
        </row>
        <row r="84">
          <cell r="A84">
            <v>102</v>
          </cell>
          <cell r="B84" t="str">
            <v>Kesner</v>
          </cell>
          <cell r="C84" t="str">
            <v>Radek</v>
          </cell>
          <cell r="E84" t="str">
            <v>1970</v>
          </cell>
          <cell r="F84" t="str">
            <v>C</v>
          </cell>
        </row>
        <row r="85">
          <cell r="A85">
            <v>103</v>
          </cell>
          <cell r="B85" t="str">
            <v>Jílek</v>
          </cell>
          <cell r="C85" t="str">
            <v>Ondřej</v>
          </cell>
          <cell r="D85" t="str">
            <v>Sokol Kolín – atletika</v>
          </cell>
          <cell r="E85" t="str">
            <v>1980</v>
          </cell>
          <cell r="F85" t="str">
            <v>B</v>
          </cell>
        </row>
        <row r="86">
          <cell r="A86">
            <v>104</v>
          </cell>
          <cell r="B86" t="str">
            <v>Funda</v>
          </cell>
          <cell r="C86" t="str">
            <v xml:space="preserve">Radek </v>
          </cell>
          <cell r="D86" t="str">
            <v>25A</v>
          </cell>
          <cell r="E86" t="str">
            <v>1974</v>
          </cell>
          <cell r="F86" t="str">
            <v>B</v>
          </cell>
        </row>
        <row r="87">
          <cell r="A87">
            <v>105</v>
          </cell>
          <cell r="B87" t="str">
            <v>Chochol</v>
          </cell>
          <cell r="C87" t="str">
            <v>Michael</v>
          </cell>
          <cell r="E87" t="str">
            <v>1999</v>
          </cell>
          <cell r="F87" t="str">
            <v>A</v>
          </cell>
        </row>
        <row r="88">
          <cell r="A88">
            <v>106</v>
          </cell>
          <cell r="B88" t="str">
            <v>Karger</v>
          </cell>
          <cell r="C88" t="str">
            <v>Vít</v>
          </cell>
          <cell r="D88" t="str">
            <v>SCP Pardubice</v>
          </cell>
          <cell r="E88" t="str">
            <v>1973</v>
          </cell>
          <cell r="F88" t="str">
            <v>B</v>
          </cell>
        </row>
        <row r="89">
          <cell r="A89">
            <v>108</v>
          </cell>
          <cell r="B89" t="str">
            <v>Sobolíková</v>
          </cell>
          <cell r="C89" t="str">
            <v>Alena</v>
          </cell>
          <cell r="D89" t="str">
            <v>SDH Chotouchov</v>
          </cell>
          <cell r="E89" t="str">
            <v>1980</v>
          </cell>
          <cell r="F89" t="str">
            <v>G</v>
          </cell>
        </row>
        <row r="92">
          <cell r="A92" t="str">
            <v>Závod proběhl za jasného počasí, průměrné teploty 20˚ C a mírného jihozápadního větru.</v>
          </cell>
        </row>
        <row r="94">
          <cell r="A94" t="str">
            <v>Václav Miler - ředitel závodu</v>
          </cell>
          <cell r="D94" t="str">
            <v xml:space="preserve">Ing. Milan Kantor - hlavní rozhodčí </v>
          </cell>
        </row>
      </sheetData>
      <sheetData sheetId="1">
        <row r="1">
          <cell r="A1" t="str">
            <v>st. č.</v>
          </cell>
          <cell r="B1" t="str">
            <v>um.</v>
          </cell>
          <cell r="E1" t="str">
            <v>čas</v>
          </cell>
        </row>
        <row r="2">
          <cell r="A2">
            <v>72</v>
          </cell>
          <cell r="B2">
            <v>1</v>
          </cell>
          <cell r="D2" t="str">
            <v>:</v>
          </cell>
          <cell r="F2" t="str">
            <v>1:16,14</v>
          </cell>
        </row>
        <row r="3">
          <cell r="A3">
            <v>12</v>
          </cell>
          <cell r="B3">
            <v>2</v>
          </cell>
          <cell r="D3" t="str">
            <v>:</v>
          </cell>
          <cell r="F3" t="str">
            <v>1:19,11</v>
          </cell>
        </row>
        <row r="4">
          <cell r="A4">
            <v>96</v>
          </cell>
          <cell r="B4">
            <v>3</v>
          </cell>
          <cell r="D4" t="str">
            <v>:</v>
          </cell>
          <cell r="F4" t="str">
            <v>1:20,42</v>
          </cell>
        </row>
        <row r="5">
          <cell r="A5">
            <v>89</v>
          </cell>
          <cell r="B5">
            <v>4</v>
          </cell>
          <cell r="D5" t="str">
            <v>:</v>
          </cell>
          <cell r="F5" t="str">
            <v>1:21,43</v>
          </cell>
        </row>
        <row r="6">
          <cell r="A6">
            <v>15</v>
          </cell>
          <cell r="B6">
            <v>5</v>
          </cell>
          <cell r="D6" t="str">
            <v>:</v>
          </cell>
          <cell r="F6" t="str">
            <v>1:22,08</v>
          </cell>
        </row>
        <row r="7">
          <cell r="A7">
            <v>49</v>
          </cell>
          <cell r="B7">
            <v>6</v>
          </cell>
          <cell r="D7" t="str">
            <v>:</v>
          </cell>
          <cell r="F7" t="str">
            <v>1:25,36</v>
          </cell>
        </row>
        <row r="8">
          <cell r="A8">
            <v>45</v>
          </cell>
          <cell r="B8">
            <v>7</v>
          </cell>
          <cell r="D8" t="str">
            <v>:</v>
          </cell>
          <cell r="F8" t="str">
            <v>1:25,54</v>
          </cell>
        </row>
        <row r="9">
          <cell r="A9">
            <v>14</v>
          </cell>
          <cell r="B9">
            <v>8</v>
          </cell>
          <cell r="D9" t="str">
            <v>:</v>
          </cell>
          <cell r="F9" t="str">
            <v>1:26,16</v>
          </cell>
        </row>
        <row r="10">
          <cell r="A10">
            <v>99</v>
          </cell>
          <cell r="B10">
            <v>9</v>
          </cell>
          <cell r="D10" t="str">
            <v>:</v>
          </cell>
          <cell r="F10" t="str">
            <v>1:27,21</v>
          </cell>
        </row>
        <row r="11">
          <cell r="A11">
            <v>90</v>
          </cell>
          <cell r="B11">
            <v>10</v>
          </cell>
          <cell r="D11" t="str">
            <v>:</v>
          </cell>
          <cell r="F11" t="str">
            <v>1:27,57</v>
          </cell>
        </row>
        <row r="12">
          <cell r="A12">
            <v>85</v>
          </cell>
          <cell r="B12">
            <v>11</v>
          </cell>
          <cell r="D12" t="str">
            <v>:</v>
          </cell>
          <cell r="F12" t="str">
            <v>1:28,05</v>
          </cell>
        </row>
        <row r="13">
          <cell r="A13">
            <v>13</v>
          </cell>
          <cell r="B13">
            <v>12</v>
          </cell>
          <cell r="D13" t="str">
            <v>:</v>
          </cell>
          <cell r="F13" t="str">
            <v>1:28,18</v>
          </cell>
        </row>
        <row r="14">
          <cell r="A14">
            <v>84</v>
          </cell>
          <cell r="B14">
            <v>13</v>
          </cell>
          <cell r="D14" t="str">
            <v>:</v>
          </cell>
          <cell r="F14" t="str">
            <v>1:28,43</v>
          </cell>
        </row>
        <row r="15">
          <cell r="A15">
            <v>94</v>
          </cell>
          <cell r="B15">
            <v>14</v>
          </cell>
          <cell r="D15" t="str">
            <v>:</v>
          </cell>
          <cell r="F15" t="str">
            <v>1:28,50</v>
          </cell>
        </row>
        <row r="16">
          <cell r="A16">
            <v>22</v>
          </cell>
          <cell r="B16">
            <v>15</v>
          </cell>
          <cell r="D16" t="str">
            <v>:</v>
          </cell>
          <cell r="F16" t="str">
            <v>1:29,46</v>
          </cell>
        </row>
        <row r="17">
          <cell r="A17">
            <v>54</v>
          </cell>
          <cell r="B17">
            <v>16</v>
          </cell>
          <cell r="D17" t="str">
            <v>:</v>
          </cell>
          <cell r="F17" t="str">
            <v>1:31,59</v>
          </cell>
        </row>
        <row r="18">
          <cell r="A18">
            <v>47</v>
          </cell>
          <cell r="B18">
            <v>17</v>
          </cell>
          <cell r="D18" t="str">
            <v>:</v>
          </cell>
          <cell r="F18" t="str">
            <v>1:33,10</v>
          </cell>
        </row>
        <row r="19">
          <cell r="A19">
            <v>5</v>
          </cell>
          <cell r="B19">
            <v>18</v>
          </cell>
          <cell r="D19" t="str">
            <v>:</v>
          </cell>
          <cell r="F19" t="str">
            <v>1:33,24</v>
          </cell>
        </row>
        <row r="20">
          <cell r="A20">
            <v>19</v>
          </cell>
          <cell r="B20">
            <v>19</v>
          </cell>
          <cell r="D20" t="str">
            <v>:</v>
          </cell>
          <cell r="F20" t="str">
            <v>1:33,39</v>
          </cell>
        </row>
        <row r="21">
          <cell r="A21">
            <v>3</v>
          </cell>
          <cell r="B21">
            <v>20</v>
          </cell>
          <cell r="D21" t="str">
            <v>:</v>
          </cell>
          <cell r="F21" t="str">
            <v>1:34,02</v>
          </cell>
        </row>
        <row r="22">
          <cell r="A22">
            <v>106</v>
          </cell>
          <cell r="B22">
            <v>21</v>
          </cell>
          <cell r="D22" t="str">
            <v>:</v>
          </cell>
          <cell r="F22" t="str">
            <v>1:34,17</v>
          </cell>
        </row>
        <row r="23">
          <cell r="A23">
            <v>91</v>
          </cell>
          <cell r="B23">
            <v>22</v>
          </cell>
          <cell r="D23" t="str">
            <v>:</v>
          </cell>
          <cell r="F23" t="str">
            <v>1:34,54</v>
          </cell>
        </row>
        <row r="24">
          <cell r="A24">
            <v>82</v>
          </cell>
          <cell r="B24">
            <v>23</v>
          </cell>
          <cell r="D24" t="str">
            <v>:</v>
          </cell>
          <cell r="F24" t="str">
            <v>1:35,17</v>
          </cell>
        </row>
        <row r="25">
          <cell r="A25">
            <v>59</v>
          </cell>
          <cell r="B25">
            <v>24</v>
          </cell>
          <cell r="D25" t="str">
            <v>:</v>
          </cell>
          <cell r="F25" t="str">
            <v>1:35,36</v>
          </cell>
        </row>
        <row r="26">
          <cell r="A26">
            <v>95</v>
          </cell>
          <cell r="B26">
            <v>25</v>
          </cell>
          <cell r="D26" t="str">
            <v>:</v>
          </cell>
          <cell r="F26" t="str">
            <v>1:37,59</v>
          </cell>
        </row>
        <row r="27">
          <cell r="A27">
            <v>30</v>
          </cell>
          <cell r="B27">
            <v>26</v>
          </cell>
          <cell r="D27" t="str">
            <v>:</v>
          </cell>
          <cell r="F27" t="str">
            <v>1:38,00</v>
          </cell>
        </row>
        <row r="28">
          <cell r="A28">
            <v>1</v>
          </cell>
          <cell r="B28">
            <v>27</v>
          </cell>
          <cell r="D28" t="str">
            <v>:</v>
          </cell>
          <cell r="F28" t="str">
            <v>1:38,01</v>
          </cell>
        </row>
        <row r="29">
          <cell r="A29">
            <v>20</v>
          </cell>
          <cell r="B29">
            <v>28</v>
          </cell>
          <cell r="D29" t="str">
            <v>:</v>
          </cell>
          <cell r="F29" t="str">
            <v>1:38,18</v>
          </cell>
        </row>
        <row r="30">
          <cell r="A30">
            <v>52</v>
          </cell>
          <cell r="B30">
            <v>29</v>
          </cell>
          <cell r="D30" t="str">
            <v>:</v>
          </cell>
          <cell r="F30" t="str">
            <v>1:38,45</v>
          </cell>
        </row>
        <row r="31">
          <cell r="A31">
            <v>76</v>
          </cell>
          <cell r="B31">
            <v>30</v>
          </cell>
          <cell r="D31" t="str">
            <v>:</v>
          </cell>
          <cell r="F31" t="str">
            <v>1:39,28</v>
          </cell>
        </row>
        <row r="32">
          <cell r="A32">
            <v>46</v>
          </cell>
          <cell r="B32">
            <v>31</v>
          </cell>
          <cell r="D32" t="str">
            <v>:</v>
          </cell>
          <cell r="F32" t="str">
            <v>1:39,30</v>
          </cell>
        </row>
        <row r="33">
          <cell r="A33">
            <v>62</v>
          </cell>
          <cell r="B33">
            <v>32</v>
          </cell>
          <cell r="D33" t="str">
            <v>:</v>
          </cell>
          <cell r="F33" t="str">
            <v>1:39,56</v>
          </cell>
        </row>
        <row r="34">
          <cell r="A34">
            <v>27</v>
          </cell>
          <cell r="B34">
            <v>33</v>
          </cell>
          <cell r="D34" t="str">
            <v>:</v>
          </cell>
          <cell r="F34" t="str">
            <v>1:40,01</v>
          </cell>
        </row>
        <row r="35">
          <cell r="A35">
            <v>43</v>
          </cell>
          <cell r="B35">
            <v>34</v>
          </cell>
          <cell r="D35" t="str">
            <v>:</v>
          </cell>
          <cell r="F35" t="str">
            <v>1:40,29</v>
          </cell>
        </row>
        <row r="36">
          <cell r="A36">
            <v>29</v>
          </cell>
          <cell r="B36">
            <v>35</v>
          </cell>
          <cell r="D36" t="str">
            <v>:</v>
          </cell>
          <cell r="F36" t="str">
            <v>1:41,17</v>
          </cell>
        </row>
        <row r="37">
          <cell r="A37">
            <v>57</v>
          </cell>
          <cell r="B37">
            <v>36</v>
          </cell>
          <cell r="D37" t="str">
            <v>:</v>
          </cell>
          <cell r="F37" t="str">
            <v>1:42,10</v>
          </cell>
        </row>
        <row r="38">
          <cell r="A38">
            <v>11</v>
          </cell>
          <cell r="B38">
            <v>37</v>
          </cell>
          <cell r="D38" t="str">
            <v>:</v>
          </cell>
          <cell r="F38" t="str">
            <v>1:42,33</v>
          </cell>
        </row>
        <row r="39">
          <cell r="A39">
            <v>40</v>
          </cell>
          <cell r="B39">
            <v>38</v>
          </cell>
          <cell r="D39" t="str">
            <v>:</v>
          </cell>
          <cell r="F39" t="str">
            <v>1:43,16</v>
          </cell>
        </row>
        <row r="40">
          <cell r="A40">
            <v>104</v>
          </cell>
          <cell r="B40">
            <v>39</v>
          </cell>
          <cell r="D40" t="str">
            <v>:</v>
          </cell>
          <cell r="F40" t="str">
            <v>1:44,16</v>
          </cell>
        </row>
        <row r="41">
          <cell r="A41">
            <v>71</v>
          </cell>
          <cell r="B41">
            <v>40</v>
          </cell>
          <cell r="D41" t="str">
            <v>:</v>
          </cell>
          <cell r="F41" t="str">
            <v>1:45,29</v>
          </cell>
        </row>
        <row r="42">
          <cell r="A42">
            <v>77</v>
          </cell>
          <cell r="B42">
            <v>41</v>
          </cell>
          <cell r="D42" t="str">
            <v>:</v>
          </cell>
          <cell r="F42" t="str">
            <v>1:45,53</v>
          </cell>
        </row>
        <row r="43">
          <cell r="A43">
            <v>75</v>
          </cell>
          <cell r="B43">
            <v>42</v>
          </cell>
          <cell r="D43" t="str">
            <v>:</v>
          </cell>
          <cell r="F43" t="str">
            <v>1:45,55</v>
          </cell>
        </row>
        <row r="44">
          <cell r="A44">
            <v>60</v>
          </cell>
          <cell r="B44">
            <v>43</v>
          </cell>
          <cell r="D44" t="str">
            <v>:</v>
          </cell>
          <cell r="F44" t="str">
            <v>1:46,02</v>
          </cell>
        </row>
        <row r="45">
          <cell r="A45">
            <v>80</v>
          </cell>
          <cell r="B45">
            <v>44</v>
          </cell>
          <cell r="D45" t="str">
            <v>:</v>
          </cell>
          <cell r="F45" t="str">
            <v>1:46,09</v>
          </cell>
        </row>
        <row r="46">
          <cell r="A46">
            <v>8</v>
          </cell>
          <cell r="B46">
            <v>45</v>
          </cell>
          <cell r="D46" t="str">
            <v>:</v>
          </cell>
          <cell r="F46" t="str">
            <v>1:46,19</v>
          </cell>
        </row>
        <row r="47">
          <cell r="A47">
            <v>33</v>
          </cell>
          <cell r="B47">
            <v>46</v>
          </cell>
          <cell r="D47" t="str">
            <v>:</v>
          </cell>
          <cell r="F47" t="str">
            <v>1:46,59</v>
          </cell>
        </row>
        <row r="48">
          <cell r="A48">
            <v>70</v>
          </cell>
          <cell r="B48">
            <v>47</v>
          </cell>
          <cell r="D48" t="str">
            <v>:</v>
          </cell>
          <cell r="F48" t="str">
            <v>1:47,35</v>
          </cell>
        </row>
        <row r="49">
          <cell r="A49">
            <v>105</v>
          </cell>
          <cell r="B49">
            <v>48</v>
          </cell>
          <cell r="D49" t="str">
            <v>:</v>
          </cell>
          <cell r="F49" t="str">
            <v>1:50,50</v>
          </cell>
        </row>
        <row r="50">
          <cell r="A50">
            <v>56</v>
          </cell>
          <cell r="B50">
            <v>49</v>
          </cell>
          <cell r="D50" t="str">
            <v>:</v>
          </cell>
          <cell r="F50" t="str">
            <v>1:50,59</v>
          </cell>
        </row>
        <row r="51">
          <cell r="A51">
            <v>24</v>
          </cell>
          <cell r="B51">
            <v>50</v>
          </cell>
          <cell r="D51" t="str">
            <v>:</v>
          </cell>
          <cell r="F51" t="str">
            <v>1:51,06</v>
          </cell>
        </row>
        <row r="52">
          <cell r="A52">
            <v>87</v>
          </cell>
          <cell r="B52">
            <v>51</v>
          </cell>
          <cell r="D52" t="str">
            <v>:</v>
          </cell>
          <cell r="F52" t="str">
            <v>1:51,16</v>
          </cell>
        </row>
        <row r="53">
          <cell r="A53">
            <v>102</v>
          </cell>
          <cell r="B53">
            <v>52</v>
          </cell>
          <cell r="D53" t="str">
            <v>:</v>
          </cell>
          <cell r="F53" t="str">
            <v>1:51,25</v>
          </cell>
        </row>
        <row r="54">
          <cell r="A54">
            <v>86</v>
          </cell>
          <cell r="B54">
            <v>53</v>
          </cell>
          <cell r="D54" t="str">
            <v>:</v>
          </cell>
          <cell r="F54" t="str">
            <v>1:51,29</v>
          </cell>
        </row>
        <row r="55">
          <cell r="A55">
            <v>50</v>
          </cell>
          <cell r="B55">
            <v>54</v>
          </cell>
          <cell r="D55" t="str">
            <v>:</v>
          </cell>
          <cell r="F55" t="str">
            <v>1:51,33</v>
          </cell>
        </row>
        <row r="56">
          <cell r="A56">
            <v>26</v>
          </cell>
          <cell r="B56">
            <v>55</v>
          </cell>
          <cell r="D56" t="str">
            <v>:</v>
          </cell>
          <cell r="F56" t="str">
            <v>1:51,38</v>
          </cell>
        </row>
        <row r="57">
          <cell r="A57">
            <v>79</v>
          </cell>
          <cell r="B57">
            <v>56</v>
          </cell>
          <cell r="D57" t="str">
            <v>:</v>
          </cell>
          <cell r="F57" t="str">
            <v>1:52,15</v>
          </cell>
        </row>
        <row r="58">
          <cell r="A58">
            <v>28</v>
          </cell>
          <cell r="B58">
            <v>57</v>
          </cell>
          <cell r="D58" t="str">
            <v>:</v>
          </cell>
          <cell r="F58" t="str">
            <v>1:52,48</v>
          </cell>
        </row>
        <row r="59">
          <cell r="A59">
            <v>65</v>
          </cell>
          <cell r="B59">
            <v>58</v>
          </cell>
          <cell r="D59" t="str">
            <v>:</v>
          </cell>
          <cell r="F59" t="str">
            <v>1:53,46</v>
          </cell>
        </row>
        <row r="60">
          <cell r="A60">
            <v>97</v>
          </cell>
          <cell r="B60">
            <v>59</v>
          </cell>
          <cell r="D60" t="str">
            <v>:</v>
          </cell>
          <cell r="F60" t="str">
            <v>1:53,51</v>
          </cell>
        </row>
        <row r="61">
          <cell r="A61">
            <v>39</v>
          </cell>
          <cell r="B61">
            <v>60</v>
          </cell>
          <cell r="D61" t="str">
            <v>:</v>
          </cell>
          <cell r="F61" t="str">
            <v>1:54,13</v>
          </cell>
        </row>
        <row r="62">
          <cell r="A62">
            <v>17</v>
          </cell>
          <cell r="B62">
            <v>61</v>
          </cell>
          <cell r="D62" t="str">
            <v>:</v>
          </cell>
          <cell r="F62" t="str">
            <v>1:55,05</v>
          </cell>
        </row>
        <row r="63">
          <cell r="A63">
            <v>78</v>
          </cell>
          <cell r="B63">
            <v>62</v>
          </cell>
          <cell r="D63" t="str">
            <v>:</v>
          </cell>
          <cell r="F63" t="str">
            <v>1:55,18</v>
          </cell>
        </row>
        <row r="64">
          <cell r="A64">
            <v>69</v>
          </cell>
          <cell r="B64">
            <v>63</v>
          </cell>
          <cell r="D64" t="str">
            <v>:</v>
          </cell>
          <cell r="F64" t="str">
            <v>1:56,04</v>
          </cell>
        </row>
        <row r="65">
          <cell r="A65">
            <v>67</v>
          </cell>
          <cell r="B65">
            <v>64</v>
          </cell>
          <cell r="D65" t="str">
            <v>:</v>
          </cell>
          <cell r="F65" t="str">
            <v>1:56,59</v>
          </cell>
        </row>
        <row r="66">
          <cell r="A66">
            <v>93</v>
          </cell>
          <cell r="B66">
            <v>65</v>
          </cell>
          <cell r="D66" t="str">
            <v>:</v>
          </cell>
          <cell r="F66" t="str">
            <v>1:58,39</v>
          </cell>
        </row>
        <row r="67">
          <cell r="A67">
            <v>31</v>
          </cell>
          <cell r="B67">
            <v>66</v>
          </cell>
          <cell r="D67" t="str">
            <v>:</v>
          </cell>
          <cell r="F67" t="str">
            <v>1:58,40</v>
          </cell>
        </row>
        <row r="68">
          <cell r="A68">
            <v>98</v>
          </cell>
          <cell r="B68">
            <v>67</v>
          </cell>
          <cell r="D68" t="str">
            <v>:</v>
          </cell>
          <cell r="F68" t="str">
            <v>1:59,01</v>
          </cell>
        </row>
        <row r="69">
          <cell r="A69">
            <v>66</v>
          </cell>
          <cell r="B69">
            <v>68</v>
          </cell>
          <cell r="D69" t="str">
            <v>:</v>
          </cell>
          <cell r="F69" t="str">
            <v>1:59,26</v>
          </cell>
        </row>
        <row r="70">
          <cell r="A70">
            <v>92</v>
          </cell>
          <cell r="B70">
            <v>69</v>
          </cell>
          <cell r="D70" t="str">
            <v>:</v>
          </cell>
          <cell r="F70" t="str">
            <v>1:59,59</v>
          </cell>
        </row>
        <row r="71">
          <cell r="A71">
            <v>35</v>
          </cell>
          <cell r="B71">
            <v>70</v>
          </cell>
          <cell r="D71" t="str">
            <v>:</v>
          </cell>
          <cell r="F71" t="str">
            <v>2:00,48</v>
          </cell>
        </row>
        <row r="72">
          <cell r="A72">
            <v>101</v>
          </cell>
          <cell r="B72">
            <v>71</v>
          </cell>
          <cell r="D72" t="str">
            <v>:</v>
          </cell>
          <cell r="F72" t="str">
            <v>2:04,13</v>
          </cell>
        </row>
        <row r="73">
          <cell r="A73">
            <v>61</v>
          </cell>
          <cell r="B73">
            <v>72</v>
          </cell>
          <cell r="D73" t="str">
            <v>:</v>
          </cell>
          <cell r="F73" t="str">
            <v>2:04,40</v>
          </cell>
        </row>
        <row r="74">
          <cell r="A74">
            <v>100</v>
          </cell>
          <cell r="B74">
            <v>73</v>
          </cell>
          <cell r="D74" t="str">
            <v>:</v>
          </cell>
          <cell r="F74" t="str">
            <v>2:05,37</v>
          </cell>
        </row>
        <row r="75">
          <cell r="A75">
            <v>55</v>
          </cell>
          <cell r="B75">
            <v>74</v>
          </cell>
          <cell r="D75" t="str">
            <v>:</v>
          </cell>
          <cell r="F75" t="str">
            <v>2:06,16</v>
          </cell>
        </row>
        <row r="76">
          <cell r="A76">
            <v>73</v>
          </cell>
          <cell r="B76">
            <v>75</v>
          </cell>
          <cell r="D76" t="str">
            <v>:</v>
          </cell>
          <cell r="F76" t="str">
            <v>2:10,01</v>
          </cell>
        </row>
        <row r="77">
          <cell r="A77">
            <v>108</v>
          </cell>
          <cell r="B77">
            <v>76</v>
          </cell>
          <cell r="D77" t="str">
            <v>:</v>
          </cell>
          <cell r="F77" t="str">
            <v>2:11,17</v>
          </cell>
        </row>
        <row r="78">
          <cell r="A78">
            <v>6</v>
          </cell>
          <cell r="B78">
            <v>77</v>
          </cell>
          <cell r="D78" t="str">
            <v>:</v>
          </cell>
          <cell r="F78" t="str">
            <v>2:13,25</v>
          </cell>
        </row>
        <row r="79">
          <cell r="A79">
            <v>68</v>
          </cell>
          <cell r="B79">
            <v>78</v>
          </cell>
          <cell r="D79" t="str">
            <v>:</v>
          </cell>
          <cell r="F79" t="str">
            <v>2:14,58</v>
          </cell>
        </row>
        <row r="80">
          <cell r="A80">
            <v>48</v>
          </cell>
          <cell r="B80">
            <v>79</v>
          </cell>
          <cell r="D80" t="str">
            <v>:</v>
          </cell>
          <cell r="F80" t="str">
            <v>2:17,58</v>
          </cell>
        </row>
        <row r="81">
          <cell r="A81">
            <v>4</v>
          </cell>
          <cell r="B81">
            <v>80</v>
          </cell>
          <cell r="D81" t="str">
            <v>:</v>
          </cell>
          <cell r="F81" t="str">
            <v>2:19,40</v>
          </cell>
        </row>
        <row r="82">
          <cell r="A82">
            <v>42</v>
          </cell>
          <cell r="B82">
            <v>81</v>
          </cell>
          <cell r="D82" t="str">
            <v>:</v>
          </cell>
          <cell r="F82" t="str">
            <v>2:51,42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>
      <selection sqref="A1:K2"/>
    </sheetView>
  </sheetViews>
  <sheetFormatPr defaultRowHeight="15" x14ac:dyDescent="0.25"/>
  <cols>
    <col min="1" max="1" width="4" customWidth="1"/>
    <col min="2" max="2" width="12.5703125" customWidth="1"/>
    <col min="3" max="3" width="8.5703125" customWidth="1"/>
    <col min="4" max="4" width="7.42578125" customWidth="1"/>
    <col min="5" max="5" width="27.5703125" customWidth="1"/>
    <col min="6" max="6" width="4.85546875" customWidth="1"/>
    <col min="7" max="7" width="4.7109375" customWidth="1"/>
    <col min="8" max="8" width="4.28515625" customWidth="1"/>
    <col min="9" max="10" width="4.140625" customWidth="1"/>
    <col min="11" max="11" width="7.1406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8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18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5">
      <c r="D5" s="3"/>
      <c r="E5" s="4"/>
    </row>
    <row r="6" spans="1:17" x14ac:dyDescent="0.25">
      <c r="A6" s="5" t="s">
        <v>3</v>
      </c>
      <c r="B6" s="6" t="s">
        <v>4</v>
      </c>
      <c r="C6" s="6" t="s">
        <v>5</v>
      </c>
      <c r="D6" s="5" t="s">
        <v>6</v>
      </c>
      <c r="E6" s="7" t="s">
        <v>7</v>
      </c>
      <c r="F6" s="5" t="s">
        <v>8</v>
      </c>
      <c r="G6" s="5" t="s">
        <v>9</v>
      </c>
      <c r="H6" s="5" t="s">
        <v>3</v>
      </c>
      <c r="I6" s="5" t="s">
        <v>10</v>
      </c>
      <c r="J6" s="5" t="s">
        <v>3</v>
      </c>
      <c r="K6" s="12" t="s">
        <v>11</v>
      </c>
    </row>
    <row r="7" spans="1:17" x14ac:dyDescent="0.25">
      <c r="A7" s="8">
        <f>VLOOKUP('[1]pořadí-čas'!$A2,'[1]pořadí-čas'!$A:$I,2,0)</f>
        <v>1</v>
      </c>
      <c r="B7" s="9" t="str">
        <f>VLOOKUP('[1]pořadí-čas'!$A2,'[1]Startovní listina'!$A$7:$G$318,2,0)</f>
        <v>Švadlenka</v>
      </c>
      <c r="C7" s="9" t="str">
        <f>VLOOKUP('[1]pořadí-čas'!$A2,'[1]Startovní listina'!$A$7:$G$318,3,0)</f>
        <v>Jan</v>
      </c>
      <c r="D7" s="10">
        <f>VLOOKUP('[1]pořadí-čas'!$A2,'[1]Startovní listina'!$A$7:$G$318,5,0)</f>
        <v>1986</v>
      </c>
      <c r="E7" s="11" t="str">
        <f>VLOOKUP('[1]pořadí-čas'!$A2,'[1]Startovní listina'!$A$7:$G$318,4,0)</f>
        <v>AC Mladá Boleslav</v>
      </c>
      <c r="F7" s="15">
        <v>72</v>
      </c>
      <c r="G7" s="15" t="s">
        <v>16</v>
      </c>
      <c r="H7" s="15">
        <v>1</v>
      </c>
      <c r="I7" s="15" t="s">
        <v>15</v>
      </c>
      <c r="J7" s="15"/>
      <c r="K7" s="13">
        <v>5.2939814814814821E-2</v>
      </c>
      <c r="M7" s="14"/>
      <c r="N7" s="14"/>
      <c r="O7" s="14"/>
      <c r="P7" s="14"/>
      <c r="Q7" s="14"/>
    </row>
    <row r="8" spans="1:17" x14ac:dyDescent="0.25">
      <c r="A8" s="8">
        <f>VLOOKUP('[1]pořadí-čas'!$A3,'[1]pořadí-čas'!$A:$I,2,0)</f>
        <v>2</v>
      </c>
      <c r="B8" s="9" t="str">
        <f>VLOOKUP('[1]pořadí-čas'!$A3,'[1]Startovní listina'!$A$7:$G$318,2,0)</f>
        <v>Harnoš</v>
      </c>
      <c r="C8" s="9" t="str">
        <f>VLOOKUP('[1]pořadí-čas'!$A3,'[1]Startovní listina'!$A$7:$G$318,3,0)</f>
        <v>Petr</v>
      </c>
      <c r="D8" s="10">
        <f>VLOOKUP('[1]pořadí-čas'!$A3,'[1]Startovní listina'!$A$7:$G$318,5,0)</f>
        <v>1986</v>
      </c>
      <c r="E8" s="11" t="str">
        <f>VLOOKUP('[1]pořadí-čas'!$A3,'[1]Startovní listina'!$A$7:$G$318,4,0)</f>
        <v>Sokol Kolín - atletika</v>
      </c>
      <c r="F8" s="15">
        <v>12</v>
      </c>
      <c r="G8" s="15" t="s">
        <v>16</v>
      </c>
      <c r="H8" s="15">
        <v>2</v>
      </c>
      <c r="I8" s="15" t="s">
        <v>10</v>
      </c>
      <c r="J8" s="15">
        <v>1</v>
      </c>
      <c r="K8" s="13">
        <v>5.4988425925925927E-2</v>
      </c>
      <c r="M8" s="14"/>
      <c r="N8" s="14"/>
      <c r="O8" s="14"/>
      <c r="P8" s="14"/>
      <c r="Q8" s="14"/>
    </row>
    <row r="9" spans="1:17" x14ac:dyDescent="0.25">
      <c r="A9" s="8">
        <f>VLOOKUP('[1]pořadí-čas'!$A4,'[1]pořadí-čas'!$A:$I,2,0)</f>
        <v>3</v>
      </c>
      <c r="B9" s="9" t="str">
        <f>VLOOKUP('[1]pořadí-čas'!$A4,'[1]Startovní listina'!$A$7:$G$318,2,0)</f>
        <v xml:space="preserve">Balatka </v>
      </c>
      <c r="C9" s="9" t="str">
        <f>VLOOKUP('[1]pořadí-čas'!$A4,'[1]Startovní listina'!$A$7:$G$318,3,0)</f>
        <v>Miroslav</v>
      </c>
      <c r="D9" s="10" t="str">
        <f>VLOOKUP('[1]pořadí-čas'!$A4,'[1]Startovní listina'!$A$7:$G$318,5,0)</f>
        <v>1982</v>
      </c>
      <c r="E9" s="11" t="str">
        <f>VLOOKUP('[1]pořadí-čas'!$A4,'[1]Startovní listina'!$A$7:$G$318,4,0)</f>
        <v>Rádlo</v>
      </c>
      <c r="F9" s="15">
        <v>96</v>
      </c>
      <c r="G9" s="15" t="s">
        <v>16</v>
      </c>
      <c r="H9" s="15">
        <v>3</v>
      </c>
      <c r="I9" s="15" t="s">
        <v>15</v>
      </c>
      <c r="J9" s="15"/>
      <c r="K9" s="13">
        <v>5.6041666666666663E-2</v>
      </c>
      <c r="M9" s="14"/>
      <c r="N9" s="14"/>
      <c r="O9" s="14"/>
      <c r="P9" s="14"/>
      <c r="Q9" s="14"/>
    </row>
    <row r="10" spans="1:17" x14ac:dyDescent="0.25">
      <c r="A10" s="8">
        <f>VLOOKUP('[1]pořadí-čas'!$A5,'[1]pořadí-čas'!$A:$I,2,0)</f>
        <v>4</v>
      </c>
      <c r="B10" s="9" t="str">
        <f>VLOOKUP('[1]pořadí-čas'!$A5,'[1]Startovní listina'!$A$7:$G$318,2,0)</f>
        <v>Fořt</v>
      </c>
      <c r="C10" s="9" t="str">
        <f>VLOOKUP('[1]pořadí-čas'!$A5,'[1]Startovní listina'!$A$7:$G$318,3,0)</f>
        <v>Martin</v>
      </c>
      <c r="D10" s="10" t="str">
        <f>VLOOKUP('[1]pořadí-čas'!$A5,'[1]Startovní listina'!$A$7:$G$318,5,0)</f>
        <v>1968</v>
      </c>
      <c r="E10" s="11" t="str">
        <f>VLOOKUP('[1]pořadí-čas'!$A5,'[1]Startovní listina'!$A$7:$G$318,4,0)</f>
        <v>ELEVEN RUN TEAM</v>
      </c>
      <c r="F10" s="15">
        <v>89</v>
      </c>
      <c r="G10" s="15" t="s">
        <v>17</v>
      </c>
      <c r="H10" s="15">
        <v>1</v>
      </c>
      <c r="I10" s="15" t="s">
        <v>15</v>
      </c>
      <c r="J10" s="15"/>
      <c r="K10" s="13">
        <v>5.6747685185185186E-2</v>
      </c>
      <c r="M10" s="14"/>
      <c r="N10" s="14"/>
      <c r="O10" s="14"/>
      <c r="P10" s="14"/>
      <c r="Q10" s="14"/>
    </row>
    <row r="11" spans="1:17" x14ac:dyDescent="0.25">
      <c r="A11" s="8">
        <f>VLOOKUP('[1]pořadí-čas'!$A6,'[1]pořadí-čas'!$A:$I,2,0)</f>
        <v>5</v>
      </c>
      <c r="B11" s="9" t="str">
        <f>VLOOKUP('[1]pořadí-čas'!$A6,'[1]Startovní listina'!$A$7:$G$318,2,0)</f>
        <v>Herel</v>
      </c>
      <c r="C11" s="9" t="str">
        <f>VLOOKUP('[1]pořadí-čas'!$A6,'[1]Startovní listina'!$A$7:$G$318,3,0)</f>
        <v>Luboš</v>
      </c>
      <c r="D11" s="10">
        <f>VLOOKUP('[1]pořadí-čas'!$A6,'[1]Startovní listina'!$A$7:$G$318,5,0)</f>
        <v>1971</v>
      </c>
      <c r="E11" s="11" t="str">
        <f>VLOOKUP('[1]pořadí-čas'!$A6,'[1]Startovní listina'!$A$7:$G$318,4,0)</f>
        <v>Sokol Kolín - atletika</v>
      </c>
      <c r="F11" s="15">
        <v>15</v>
      </c>
      <c r="G11" s="15" t="s">
        <v>18</v>
      </c>
      <c r="H11" s="15">
        <v>1</v>
      </c>
      <c r="I11" s="15" t="s">
        <v>10</v>
      </c>
      <c r="J11" s="15">
        <v>2</v>
      </c>
      <c r="K11" s="13">
        <v>5.7037037037037032E-2</v>
      </c>
      <c r="M11" s="14"/>
      <c r="N11" s="14"/>
      <c r="O11" s="14"/>
      <c r="P11" s="14"/>
      <c r="Q11" s="14"/>
    </row>
    <row r="12" spans="1:17" x14ac:dyDescent="0.25">
      <c r="A12" s="8">
        <f>VLOOKUP('[1]pořadí-čas'!$A7,'[1]pořadí-čas'!$A:$I,2,0)</f>
        <v>6</v>
      </c>
      <c r="B12" s="9" t="str">
        <f>VLOOKUP('[1]pořadí-čas'!$A7,'[1]Startovní listina'!$A$7:$G$318,2,0)</f>
        <v>Libánský</v>
      </c>
      <c r="C12" s="9" t="str">
        <f>VLOOKUP('[1]pořadí-čas'!$A7,'[1]Startovní listina'!$A$7:$G$318,3,0)</f>
        <v>Vratislav</v>
      </c>
      <c r="D12" s="10">
        <f>VLOOKUP('[1]pořadí-čas'!$A7,'[1]Startovní listina'!$A$7:$G$318,5,0)</f>
        <v>1977</v>
      </c>
      <c r="E12" s="11" t="str">
        <f>VLOOKUP('[1]pořadí-čas'!$A7,'[1]Startovní listina'!$A$7:$G$318,4,0)</f>
        <v>SfhkKV Havlíčkův Brod</v>
      </c>
      <c r="F12" s="15">
        <v>49</v>
      </c>
      <c r="G12" s="15" t="s">
        <v>18</v>
      </c>
      <c r="H12" s="15">
        <v>2</v>
      </c>
      <c r="I12" s="15" t="s">
        <v>15</v>
      </c>
      <c r="J12" s="15"/>
      <c r="K12" s="13">
        <v>5.9444444444444446E-2</v>
      </c>
      <c r="M12" s="14"/>
      <c r="N12" s="14"/>
      <c r="O12" s="14"/>
      <c r="P12" s="14"/>
      <c r="Q12" s="14"/>
    </row>
    <row r="13" spans="1:17" x14ac:dyDescent="0.25">
      <c r="A13" s="8">
        <f>VLOOKUP('[1]pořadí-čas'!$A8,'[1]pořadí-čas'!$A:$I,2,0)</f>
        <v>7</v>
      </c>
      <c r="B13" s="9" t="str">
        <f>VLOOKUP('[1]pořadí-čas'!$A8,'[1]Startovní listina'!$A$7:$G$318,2,0)</f>
        <v>Kutmon</v>
      </c>
      <c r="C13" s="9" t="str">
        <f>VLOOKUP('[1]pořadí-čas'!$A8,'[1]Startovní listina'!$A$7:$G$318,3,0)</f>
        <v>Tomáš</v>
      </c>
      <c r="D13" s="10">
        <f>VLOOKUP('[1]pořadí-čas'!$A8,'[1]Startovní listina'!$A$7:$G$318,5,0)</f>
        <v>1974</v>
      </c>
      <c r="E13" s="11" t="str">
        <f>VLOOKUP('[1]pořadí-čas'!$A8,'[1]Startovní listina'!$A$7:$G$318,4,0)</f>
        <v>Praha Modřany</v>
      </c>
      <c r="F13" s="15">
        <v>45</v>
      </c>
      <c r="G13" s="15" t="s">
        <v>18</v>
      </c>
      <c r="H13" s="15">
        <v>3</v>
      </c>
      <c r="I13" s="15" t="s">
        <v>15</v>
      </c>
      <c r="J13" s="15"/>
      <c r="K13" s="13">
        <v>5.9652777777777777E-2</v>
      </c>
      <c r="M13" s="14"/>
      <c r="N13" s="14"/>
      <c r="O13" s="14"/>
      <c r="P13" s="14"/>
      <c r="Q13" s="14"/>
    </row>
    <row r="14" spans="1:17" x14ac:dyDescent="0.25">
      <c r="A14" s="8">
        <f>VLOOKUP('[1]pořadí-čas'!$A9,'[1]pořadí-čas'!$A:$I,2,0)</f>
        <v>8</v>
      </c>
      <c r="B14" s="9" t="str">
        <f>VLOOKUP('[1]pořadí-čas'!$A9,'[1]Startovní listina'!$A$7:$G$318,2,0)</f>
        <v>Herda</v>
      </c>
      <c r="C14" s="9" t="str">
        <f>VLOOKUP('[1]pořadí-čas'!$A9,'[1]Startovní listina'!$A$7:$G$318,3,0)</f>
        <v>Jan</v>
      </c>
      <c r="D14" s="10">
        <f>VLOOKUP('[1]pořadí-čas'!$A9,'[1]Startovní listina'!$A$7:$G$318,5,0)</f>
        <v>1983</v>
      </c>
      <c r="E14" s="11" t="str">
        <f>VLOOKUP('[1]pořadí-čas'!$A9,'[1]Startovní listina'!$A$7:$G$318,4,0)</f>
        <v>SKP Nymburk</v>
      </c>
      <c r="F14" s="15">
        <v>14</v>
      </c>
      <c r="G14" s="15" t="s">
        <v>16</v>
      </c>
      <c r="H14" s="15">
        <v>4</v>
      </c>
      <c r="I14" s="15" t="s">
        <v>10</v>
      </c>
      <c r="J14" s="15">
        <v>3</v>
      </c>
      <c r="K14" s="13">
        <v>5.9907407407407409E-2</v>
      </c>
      <c r="M14" s="14"/>
      <c r="N14" s="14"/>
      <c r="O14" s="14"/>
      <c r="P14" s="14"/>
      <c r="Q14" s="14"/>
    </row>
    <row r="15" spans="1:17" x14ac:dyDescent="0.25">
      <c r="A15" s="8">
        <f>VLOOKUP('[1]pořadí-čas'!$A10,'[1]pořadí-čas'!$A:$I,2,0)</f>
        <v>9</v>
      </c>
      <c r="B15" s="9" t="str">
        <f>VLOOKUP('[1]pořadí-čas'!$A10,'[1]Startovní listina'!$A$7:$G$318,2,0)</f>
        <v>Klvaň</v>
      </c>
      <c r="C15" s="9" t="str">
        <f>VLOOKUP('[1]pořadí-čas'!$A10,'[1]Startovní listina'!$A$7:$G$318,3,0)</f>
        <v>Norbert</v>
      </c>
      <c r="D15" s="10" t="str">
        <f>VLOOKUP('[1]pořadí-čas'!$A10,'[1]Startovní listina'!$A$7:$G$318,5,0)</f>
        <v>1972</v>
      </c>
      <c r="E15" s="11" t="str">
        <f>VLOOKUP('[1]pořadí-čas'!$A10,'[1]Startovní listina'!$A$7:$G$318,4,0)</f>
        <v>Sokol Kolín – atletika</v>
      </c>
      <c r="F15" s="15">
        <v>99</v>
      </c>
      <c r="G15" s="15" t="s">
        <v>18</v>
      </c>
      <c r="H15" s="15">
        <v>4</v>
      </c>
      <c r="I15" s="15" t="s">
        <v>15</v>
      </c>
      <c r="J15" s="15"/>
      <c r="K15" s="13">
        <v>6.0659722222222219E-2</v>
      </c>
      <c r="M15" s="14"/>
      <c r="N15" s="14"/>
      <c r="O15" s="14"/>
      <c r="P15" s="14"/>
      <c r="Q15" s="14"/>
    </row>
    <row r="16" spans="1:17" x14ac:dyDescent="0.25">
      <c r="A16" s="8">
        <f>VLOOKUP('[1]pořadí-čas'!$A11,'[1]pořadí-čas'!$A:$I,2,0)</f>
        <v>10</v>
      </c>
      <c r="B16" s="9" t="str">
        <f>VLOOKUP('[1]pořadí-čas'!$A11,'[1]Startovní listina'!$A$7:$G$318,2,0)</f>
        <v>Kyral</v>
      </c>
      <c r="C16" s="9" t="str">
        <f>VLOOKUP('[1]pořadí-čas'!$A11,'[1]Startovní listina'!$A$7:$G$318,3,0)</f>
        <v>Václav</v>
      </c>
      <c r="D16" s="10" t="str">
        <f>VLOOKUP('[1]pořadí-čas'!$A11,'[1]Startovní listina'!$A$7:$G$318,5,0)</f>
        <v>1979</v>
      </c>
      <c r="E16" s="11" t="str">
        <f>VLOOKUP('[1]pořadí-čas'!$A11,'[1]Startovní listina'!$A$7:$G$318,4,0)</f>
        <v>Easy go run</v>
      </c>
      <c r="F16" s="15">
        <v>90</v>
      </c>
      <c r="G16" s="15" t="s">
        <v>18</v>
      </c>
      <c r="H16" s="15">
        <v>5</v>
      </c>
      <c r="I16" s="15" t="s">
        <v>15</v>
      </c>
      <c r="J16" s="15"/>
      <c r="K16" s="13">
        <v>6.1076388888888888E-2</v>
      </c>
      <c r="M16" s="14"/>
      <c r="N16" s="14"/>
      <c r="O16" s="14"/>
      <c r="P16" s="14"/>
      <c r="Q16" s="14"/>
    </row>
    <row r="17" spans="1:17" x14ac:dyDescent="0.25">
      <c r="A17" s="8">
        <f>VLOOKUP('[1]pořadí-čas'!$A12,'[1]pořadí-čas'!$A:$I,2,0)</f>
        <v>11</v>
      </c>
      <c r="B17" s="9" t="str">
        <f>VLOOKUP('[1]pořadí-čas'!$A12,'[1]Startovní listina'!$A$7:$G$318,2,0)</f>
        <v>Malík</v>
      </c>
      <c r="C17" s="9" t="str">
        <f>VLOOKUP('[1]pořadí-čas'!$A12,'[1]Startovní listina'!$A$7:$G$318,3,0)</f>
        <v>Jakub</v>
      </c>
      <c r="D17" s="10" t="str">
        <f>VLOOKUP('[1]pořadí-čas'!$A12,'[1]Startovní listina'!$A$7:$G$318,5,0)</f>
        <v>1991</v>
      </c>
      <c r="E17" s="11" t="str">
        <f>VLOOKUP('[1]pořadí-čas'!$A12,'[1]Startovní listina'!$A$7:$G$318,4,0)</f>
        <v>Run punk</v>
      </c>
      <c r="F17" s="15">
        <v>85</v>
      </c>
      <c r="G17" s="15" t="s">
        <v>16</v>
      </c>
      <c r="H17" s="15">
        <v>5</v>
      </c>
      <c r="I17" s="15" t="s">
        <v>15</v>
      </c>
      <c r="J17" s="15"/>
      <c r="K17" s="13">
        <v>6.1168981481481477E-2</v>
      </c>
      <c r="M17" s="14"/>
      <c r="N17" s="14"/>
      <c r="O17" s="14"/>
      <c r="P17" s="14"/>
      <c r="Q17" s="14"/>
    </row>
    <row r="18" spans="1:17" x14ac:dyDescent="0.25">
      <c r="A18" s="8">
        <f>VLOOKUP('[1]pořadí-čas'!$A13,'[1]pořadí-čas'!$A:$I,2,0)</f>
        <v>12</v>
      </c>
      <c r="B18" s="9" t="str">
        <f>VLOOKUP('[1]pořadí-čas'!$A13,'[1]Startovní listina'!$A$7:$G$318,2,0)</f>
        <v>Havelka</v>
      </c>
      <c r="C18" s="9" t="str">
        <f>VLOOKUP('[1]pořadí-čas'!$A13,'[1]Startovní listina'!$A$7:$G$318,3,0)</f>
        <v>Petr</v>
      </c>
      <c r="D18" s="10">
        <f>VLOOKUP('[1]pořadí-čas'!$A13,'[1]Startovní listina'!$A$7:$G$318,5,0)</f>
        <v>1972</v>
      </c>
      <c r="E18" s="11" t="str">
        <f>VLOOKUP('[1]pořadí-čas'!$A13,'[1]Startovní listina'!$A$7:$G$318,4,0)</f>
        <v>ELEVEN RUN TEAM</v>
      </c>
      <c r="F18" s="15">
        <v>13</v>
      </c>
      <c r="G18" s="15" t="s">
        <v>18</v>
      </c>
      <c r="H18" s="15">
        <v>6</v>
      </c>
      <c r="I18" s="15" t="s">
        <v>15</v>
      </c>
      <c r="J18" s="15"/>
      <c r="K18" s="13">
        <v>6.1319444444444447E-2</v>
      </c>
      <c r="M18" s="14"/>
      <c r="N18" s="14"/>
      <c r="O18" s="14"/>
      <c r="P18" s="14"/>
      <c r="Q18" s="14"/>
    </row>
    <row r="19" spans="1:17" x14ac:dyDescent="0.25">
      <c r="A19" s="8">
        <f>VLOOKUP('[1]pořadí-čas'!$A14,'[1]pořadí-čas'!$A:$I,2,0)</f>
        <v>13</v>
      </c>
      <c r="B19" s="9" t="str">
        <f>VLOOKUP('[1]pořadí-čas'!$A14,'[1]Startovní listina'!$A$7:$G$318,2,0)</f>
        <v>Malík</v>
      </c>
      <c r="C19" s="9" t="str">
        <f>VLOOKUP('[1]pořadí-čas'!$A14,'[1]Startovní listina'!$A$7:$G$318,3,0)</f>
        <v>Vít</v>
      </c>
      <c r="D19" s="10" t="str">
        <f>VLOOKUP('[1]pořadí-čas'!$A14,'[1]Startovní listina'!$A$7:$G$318,5,0)</f>
        <v>1969</v>
      </c>
      <c r="E19" s="11" t="str">
        <f>VLOOKUP('[1]pořadí-čas'!$A14,'[1]Startovní listina'!$A$7:$G$318,4,0)</f>
        <v>CEWC Borovany</v>
      </c>
      <c r="F19" s="15">
        <v>84</v>
      </c>
      <c r="G19" s="15" t="s">
        <v>17</v>
      </c>
      <c r="H19" s="15">
        <v>2</v>
      </c>
      <c r="I19" s="15" t="s">
        <v>15</v>
      </c>
      <c r="J19" s="15"/>
      <c r="K19" s="13">
        <v>6.1608796296296293E-2</v>
      </c>
      <c r="M19" s="14"/>
      <c r="N19" s="14"/>
      <c r="O19" s="14"/>
      <c r="P19" s="14"/>
      <c r="Q19" s="14"/>
    </row>
    <row r="20" spans="1:17" x14ac:dyDescent="0.25">
      <c r="A20" s="8">
        <f>VLOOKUP('[1]pořadí-čas'!$A15,'[1]pořadí-čas'!$A:$I,2,0)</f>
        <v>14</v>
      </c>
      <c r="B20" s="9" t="str">
        <f>VLOOKUP('[1]pořadí-čas'!$A15,'[1]Startovní listina'!$A$7:$G$318,2,0)</f>
        <v>Krmaš</v>
      </c>
      <c r="C20" s="9" t="str">
        <f>VLOOKUP('[1]pořadí-čas'!$A15,'[1]Startovní listina'!$A$7:$G$318,3,0)</f>
        <v>Václav</v>
      </c>
      <c r="D20" s="10" t="str">
        <f>VLOOKUP('[1]pořadí-čas'!$A15,'[1]Startovní listina'!$A$7:$G$318,5,0)</f>
        <v>1980</v>
      </c>
      <c r="E20" s="11" t="str">
        <f>VLOOKUP('[1]pořadí-čas'!$A15,'[1]Startovní listina'!$A$7:$G$318,4,0)</f>
        <v>SOOB Spartak Rychnov N/K</v>
      </c>
      <c r="F20" s="15">
        <v>94</v>
      </c>
      <c r="G20" s="15" t="s">
        <v>18</v>
      </c>
      <c r="H20" s="15">
        <v>7</v>
      </c>
      <c r="I20" s="15" t="s">
        <v>15</v>
      </c>
      <c r="J20" s="15"/>
      <c r="K20" s="13">
        <v>6.1689814814814815E-2</v>
      </c>
      <c r="M20" s="14"/>
      <c r="N20" s="14"/>
      <c r="O20" s="14"/>
      <c r="P20" s="14"/>
      <c r="Q20" s="14"/>
    </row>
    <row r="21" spans="1:17" x14ac:dyDescent="0.25">
      <c r="A21" s="8">
        <f>VLOOKUP('[1]pořadí-čas'!$A16,'[1]pořadí-čas'!$A:$I,2,0)</f>
        <v>15</v>
      </c>
      <c r="B21" s="9" t="str">
        <f>VLOOKUP('[1]pořadí-čas'!$A16,'[1]Startovní listina'!$A$7:$G$318,2,0)</f>
        <v>Hradečný</v>
      </c>
      <c r="C21" s="9" t="str">
        <f>VLOOKUP('[1]pořadí-čas'!$A16,'[1]Startovní listina'!$A$7:$G$318,3,0)</f>
        <v>Viktor</v>
      </c>
      <c r="D21" s="10">
        <f>VLOOKUP('[1]pořadí-čas'!$A16,'[1]Startovní listina'!$A$7:$G$318,5,0)</f>
        <v>1980</v>
      </c>
      <c r="E21" s="11" t="str">
        <f>VLOOKUP('[1]pořadí-čas'!$A16,'[1]Startovní listina'!$A$7:$G$318,4,0)</f>
        <v>Neratovice</v>
      </c>
      <c r="F21" s="15">
        <v>22</v>
      </c>
      <c r="G21" s="15" t="s">
        <v>18</v>
      </c>
      <c r="H21" s="15">
        <v>8</v>
      </c>
      <c r="I21" s="15" t="s">
        <v>15</v>
      </c>
      <c r="J21" s="15"/>
      <c r="K21" s="13">
        <v>6.2337962962962963E-2</v>
      </c>
      <c r="M21" s="14"/>
      <c r="N21" s="14"/>
      <c r="O21" s="14"/>
      <c r="P21" s="14"/>
      <c r="Q21" s="14"/>
    </row>
    <row r="22" spans="1:17" x14ac:dyDescent="0.25">
      <c r="A22" s="8">
        <f>VLOOKUP('[1]pořadí-čas'!$A17,'[1]pořadí-čas'!$A:$I,2,0)</f>
        <v>16</v>
      </c>
      <c r="B22" s="9" t="str">
        <f>VLOOKUP('[1]pořadí-čas'!$A17,'[1]Startovní listina'!$A$7:$G$318,2,0)</f>
        <v>Němeček</v>
      </c>
      <c r="C22" s="9" t="str">
        <f>VLOOKUP('[1]pořadí-čas'!$A17,'[1]Startovní listina'!$A$7:$G$318,3,0)</f>
        <v>Jiří</v>
      </c>
      <c r="D22" s="10">
        <f>VLOOKUP('[1]pořadí-čas'!$A17,'[1]Startovní listina'!$A$7:$G$318,5,0)</f>
        <v>1998</v>
      </c>
      <c r="E22" s="11" t="str">
        <f>VLOOKUP('[1]pořadí-čas'!$A17,'[1]Startovní listina'!$A$7:$G$318,4,0)</f>
        <v>Sportovní Škola Jiřího Němečka</v>
      </c>
      <c r="F22" s="15">
        <v>54</v>
      </c>
      <c r="G22" s="15" t="s">
        <v>16</v>
      </c>
      <c r="H22" s="15">
        <v>6</v>
      </c>
      <c r="I22" s="15" t="s">
        <v>15</v>
      </c>
      <c r="J22" s="15"/>
      <c r="K22" s="13">
        <v>6.3877314814814817E-2</v>
      </c>
      <c r="M22" s="14"/>
      <c r="N22" s="14"/>
      <c r="O22" s="14"/>
      <c r="P22" s="14"/>
      <c r="Q22" s="14"/>
    </row>
    <row r="23" spans="1:17" x14ac:dyDescent="0.25">
      <c r="A23" s="8">
        <f>VLOOKUP('[1]pořadí-čas'!$A18,'[1]pořadí-čas'!$A:$I,2,0)</f>
        <v>17</v>
      </c>
      <c r="B23" s="9" t="str">
        <f>VLOOKUP('[1]pořadí-čas'!$A18,'[1]Startovní listina'!$A$7:$G$318,2,0)</f>
        <v>Lacina</v>
      </c>
      <c r="C23" s="9" t="str">
        <f>VLOOKUP('[1]pořadí-čas'!$A18,'[1]Startovní listina'!$A$7:$G$318,3,0)</f>
        <v>Jiří</v>
      </c>
      <c r="D23" s="10">
        <f>VLOOKUP('[1]pořadí-čas'!$A18,'[1]Startovní listina'!$A$7:$G$318,5,0)</f>
        <v>1976</v>
      </c>
      <c r="E23" s="11"/>
      <c r="F23" s="15">
        <v>47</v>
      </c>
      <c r="G23" s="15" t="s">
        <v>18</v>
      </c>
      <c r="H23" s="15">
        <v>9</v>
      </c>
      <c r="I23" s="15" t="s">
        <v>15</v>
      </c>
      <c r="J23" s="15"/>
      <c r="K23" s="13">
        <v>6.4699074074074062E-2</v>
      </c>
      <c r="M23" s="14"/>
      <c r="N23" s="14"/>
      <c r="O23" s="14"/>
      <c r="P23" s="14"/>
      <c r="Q23" s="14"/>
    </row>
    <row r="24" spans="1:17" x14ac:dyDescent="0.25">
      <c r="A24" s="8">
        <f>VLOOKUP('[1]pořadí-čas'!$A19,'[1]pořadí-čas'!$A:$I,2,0)</f>
        <v>18</v>
      </c>
      <c r="B24" s="9" t="str">
        <f>VLOOKUP('[1]pořadí-čas'!$A19,'[1]Startovní listina'!$A$7:$G$318,2,0)</f>
        <v>Černovský</v>
      </c>
      <c r="C24" s="9" t="str">
        <f>VLOOKUP('[1]pořadí-čas'!$A19,'[1]Startovní listina'!$A$7:$G$318,3,0)</f>
        <v>Jiří</v>
      </c>
      <c r="D24" s="10">
        <f>VLOOKUP('[1]pořadí-čas'!$A19,'[1]Startovní listina'!$A$7:$G$318,5,0)</f>
        <v>1974</v>
      </c>
      <c r="E24" s="11"/>
      <c r="F24" s="15">
        <v>5</v>
      </c>
      <c r="G24" s="15" t="s">
        <v>18</v>
      </c>
      <c r="H24" s="15">
        <v>10</v>
      </c>
      <c r="I24" s="15" t="s">
        <v>15</v>
      </c>
      <c r="J24" s="15"/>
      <c r="K24" s="13">
        <v>6.4861111111111105E-2</v>
      </c>
      <c r="M24" s="14"/>
      <c r="N24" s="14"/>
      <c r="O24" s="14"/>
      <c r="P24" s="14"/>
      <c r="Q24" s="14"/>
    </row>
    <row r="25" spans="1:17" x14ac:dyDescent="0.25">
      <c r="A25" s="8">
        <f>VLOOKUP('[1]pořadí-čas'!$A20,'[1]pořadí-čas'!$A:$I,2,0)</f>
        <v>19</v>
      </c>
      <c r="B25" s="9" t="str">
        <f>VLOOKUP('[1]pořadí-čas'!$A20,'[1]Startovní listina'!$A$7:$G$318,2,0)</f>
        <v>Horák</v>
      </c>
      <c r="C25" s="9" t="str">
        <f>VLOOKUP('[1]pořadí-čas'!$A20,'[1]Startovní listina'!$A$7:$G$318,3,0)</f>
        <v>Jakub</v>
      </c>
      <c r="D25" s="10">
        <f>VLOOKUP('[1]pořadí-čas'!$A20,'[1]Startovní listina'!$A$7:$G$318,5,0)</f>
        <v>1984</v>
      </c>
      <c r="E25" s="11" t="str">
        <f>VLOOKUP('[1]pořadí-čas'!$A20,'[1]Startovní listina'!$A$7:$G$318,4,0)</f>
        <v>Sportík Čáslav</v>
      </c>
      <c r="F25" s="15">
        <v>19</v>
      </c>
      <c r="G25" s="15" t="s">
        <v>16</v>
      </c>
      <c r="H25" s="15">
        <v>7</v>
      </c>
      <c r="I25" s="15" t="s">
        <v>15</v>
      </c>
      <c r="J25" s="15"/>
      <c r="K25" s="13">
        <v>6.5034722222222216E-2</v>
      </c>
      <c r="M25" s="14"/>
      <c r="N25" s="14"/>
      <c r="O25" s="14"/>
      <c r="P25" s="14"/>
      <c r="Q25" s="14"/>
    </row>
    <row r="26" spans="1:17" x14ac:dyDescent="0.25">
      <c r="A26" s="8">
        <f>VLOOKUP('[1]pořadí-čas'!$A21,'[1]pořadí-čas'!$A:$I,2,0)</f>
        <v>20</v>
      </c>
      <c r="B26" s="9" t="str">
        <f>VLOOKUP('[1]pořadí-čas'!$A21,'[1]Startovní listina'!$A$7:$G$318,2,0)</f>
        <v>Brabenec</v>
      </c>
      <c r="C26" s="9" t="str">
        <f>VLOOKUP('[1]pořadí-čas'!$A21,'[1]Startovní listina'!$A$7:$G$318,3,0)</f>
        <v>Miroslav</v>
      </c>
      <c r="D26" s="10">
        <f>VLOOKUP('[1]pořadí-čas'!$A21,'[1]Startovní listina'!$A$7:$G$318,5,0)</f>
        <v>1959</v>
      </c>
      <c r="E26" s="11" t="str">
        <f>VLOOKUP('[1]pořadí-čas'!$A21,'[1]Startovní listina'!$A$7:$G$318,4,0)</f>
        <v>Žďár nad Sáz.</v>
      </c>
      <c r="F26" s="15">
        <v>3</v>
      </c>
      <c r="G26" s="15" t="s">
        <v>19</v>
      </c>
      <c r="H26" s="15">
        <v>1</v>
      </c>
      <c r="I26" s="15" t="s">
        <v>15</v>
      </c>
      <c r="J26" s="15"/>
      <c r="K26" s="13">
        <v>6.5300925925925915E-2</v>
      </c>
      <c r="M26" s="14"/>
      <c r="N26" s="14"/>
      <c r="O26" s="14"/>
      <c r="P26" s="14"/>
      <c r="Q26" s="14"/>
    </row>
    <row r="27" spans="1:17" x14ac:dyDescent="0.25">
      <c r="A27" s="8">
        <f>VLOOKUP('[1]pořadí-čas'!$A22,'[1]pořadí-čas'!$A:$I,2,0)</f>
        <v>21</v>
      </c>
      <c r="B27" s="9" t="str">
        <f>VLOOKUP('[1]pořadí-čas'!$A22,'[1]Startovní listina'!$A$7:$G$318,2,0)</f>
        <v>Karger</v>
      </c>
      <c r="C27" s="9" t="str">
        <f>VLOOKUP('[1]pořadí-čas'!$A22,'[1]Startovní listina'!$A$7:$G$318,3,0)</f>
        <v>Vít</v>
      </c>
      <c r="D27" s="10" t="str">
        <f>VLOOKUP('[1]pořadí-čas'!$A22,'[1]Startovní listina'!$A$7:$G$318,5,0)</f>
        <v>1973</v>
      </c>
      <c r="E27" s="11" t="str">
        <f>VLOOKUP('[1]pořadí-čas'!$A22,'[1]Startovní listina'!$A$7:$G$318,4,0)</f>
        <v>SCP Pardubice</v>
      </c>
      <c r="F27" s="15">
        <v>106</v>
      </c>
      <c r="G27" s="15" t="s">
        <v>18</v>
      </c>
      <c r="H27" s="15">
        <v>11</v>
      </c>
      <c r="I27" s="15" t="s">
        <v>15</v>
      </c>
      <c r="J27" s="15"/>
      <c r="K27" s="13">
        <v>6.5474537037037039E-2</v>
      </c>
      <c r="M27" s="14"/>
      <c r="N27" s="14"/>
      <c r="O27" s="14"/>
      <c r="P27" s="14"/>
      <c r="Q27" s="14"/>
    </row>
    <row r="28" spans="1:17" x14ac:dyDescent="0.25">
      <c r="A28" s="8">
        <f>VLOOKUP('[1]pořadí-čas'!$A23,'[1]pořadí-čas'!$A:$I,2,0)</f>
        <v>22</v>
      </c>
      <c r="B28" s="9" t="str">
        <f>VLOOKUP('[1]pořadí-čas'!$A23,'[1]Startovní listina'!$A$7:$G$318,2,0)</f>
        <v>Lášek</v>
      </c>
      <c r="C28" s="9" t="str">
        <f>VLOOKUP('[1]pořadí-čas'!$A23,'[1]Startovní listina'!$A$7:$G$318,3,0)</f>
        <v>Tomáš</v>
      </c>
      <c r="D28" s="10" t="str">
        <f>VLOOKUP('[1]pořadí-čas'!$A23,'[1]Startovní listina'!$A$7:$G$318,5,0)</f>
        <v>1986</v>
      </c>
      <c r="E28" s="11"/>
      <c r="F28" s="15">
        <v>91</v>
      </c>
      <c r="G28" s="15" t="s">
        <v>16</v>
      </c>
      <c r="H28" s="15">
        <v>8</v>
      </c>
      <c r="I28" s="15" t="s">
        <v>15</v>
      </c>
      <c r="J28" s="15"/>
      <c r="K28" s="13">
        <v>6.5902777777777768E-2</v>
      </c>
      <c r="M28" s="14"/>
      <c r="N28" s="14"/>
      <c r="O28" s="14"/>
      <c r="P28" s="14"/>
      <c r="Q28" s="14"/>
    </row>
    <row r="29" spans="1:17" x14ac:dyDescent="0.25">
      <c r="A29" s="8">
        <f>VLOOKUP('[1]pořadí-čas'!$A24,'[1]pořadí-čas'!$A:$I,2,0)</f>
        <v>23</v>
      </c>
      <c r="B29" s="9" t="str">
        <f>VLOOKUP('[1]pořadí-čas'!$A24,'[1]Startovní listina'!$A$7:$G$318,2,0)</f>
        <v>Straka</v>
      </c>
      <c r="C29" s="9" t="str">
        <f>VLOOKUP('[1]pořadí-čas'!$A24,'[1]Startovní listina'!$A$7:$G$318,3,0)</f>
        <v>Jiří</v>
      </c>
      <c r="D29" s="10" t="str">
        <f>VLOOKUP('[1]pořadí-čas'!$A24,'[1]Startovní listina'!$A$7:$G$318,5,0)</f>
        <v>1985</v>
      </c>
      <c r="E29" s="11" t="str">
        <f>VLOOKUP('[1]pořadí-čas'!$A24,'[1]Startovní listina'!$A$7:$G$318,4,0)</f>
        <v>Čechie Veltruby</v>
      </c>
      <c r="F29" s="15">
        <v>82</v>
      </c>
      <c r="G29" s="15" t="s">
        <v>16</v>
      </c>
      <c r="H29" s="15">
        <v>9</v>
      </c>
      <c r="I29" s="15" t="s">
        <v>15</v>
      </c>
      <c r="J29" s="15"/>
      <c r="K29" s="13">
        <v>6.6168981481481481E-2</v>
      </c>
      <c r="M29" s="14"/>
      <c r="N29" s="14"/>
      <c r="O29" s="14"/>
      <c r="P29" s="14"/>
      <c r="Q29" s="14"/>
    </row>
    <row r="30" spans="1:17" x14ac:dyDescent="0.25">
      <c r="A30" s="8">
        <f>VLOOKUP('[1]pořadí-čas'!$A25,'[1]pořadí-čas'!$A:$I,2,0)</f>
        <v>24</v>
      </c>
      <c r="B30" s="9" t="str">
        <f>VLOOKUP('[1]pořadí-čas'!$A25,'[1]Startovní listina'!$A$7:$G$318,2,0)</f>
        <v>Roček</v>
      </c>
      <c r="C30" s="9" t="str">
        <f>VLOOKUP('[1]pořadí-čas'!$A25,'[1]Startovní listina'!$A$7:$G$318,3,0)</f>
        <v>Tomáš</v>
      </c>
      <c r="D30" s="10">
        <f>VLOOKUP('[1]pořadí-čas'!$A25,'[1]Startovní listina'!$A$7:$G$318,5,0)</f>
        <v>1985</v>
      </c>
      <c r="E30" s="11" t="str">
        <f>VLOOKUP('[1]pořadí-čas'!$A25,'[1]Startovní listina'!$A$7:$G$318,4,0)</f>
        <v>GP Kolín</v>
      </c>
      <c r="F30" s="15">
        <v>59</v>
      </c>
      <c r="G30" s="15" t="s">
        <v>16</v>
      </c>
      <c r="H30" s="15">
        <v>10</v>
      </c>
      <c r="I30" s="15" t="s">
        <v>15</v>
      </c>
      <c r="J30" s="15"/>
      <c r="K30" s="13">
        <v>6.6388888888888886E-2</v>
      </c>
      <c r="M30" s="14"/>
      <c r="N30" s="14"/>
      <c r="O30" s="14"/>
      <c r="P30" s="14"/>
      <c r="Q30" s="14"/>
    </row>
    <row r="31" spans="1:17" x14ac:dyDescent="0.25">
      <c r="A31" s="8">
        <f>VLOOKUP('[1]pořadí-čas'!$A26,'[1]pořadí-čas'!$A:$I,2,0)</f>
        <v>25</v>
      </c>
      <c r="B31" s="9" t="str">
        <f>VLOOKUP('[1]pořadí-čas'!$A26,'[1]Startovní listina'!$A$7:$G$318,2,0)</f>
        <v>Cincibus</v>
      </c>
      <c r="C31" s="9" t="str">
        <f>VLOOKUP('[1]pořadí-čas'!$A26,'[1]Startovní listina'!$A$7:$G$318,3,0)</f>
        <v>Ondřej</v>
      </c>
      <c r="D31" s="10" t="str">
        <f>VLOOKUP('[1]pořadí-čas'!$A26,'[1]Startovní listina'!$A$7:$G$318,5,0)</f>
        <v>1977</v>
      </c>
      <c r="E31" s="11" t="str">
        <f>VLOOKUP('[1]pořadí-čas'!$A26,'[1]Startovní listina'!$A$7:$G$318,4,0)</f>
        <v>AC Čáslav</v>
      </c>
      <c r="F31" s="15">
        <v>95</v>
      </c>
      <c r="G31" s="15" t="s">
        <v>18</v>
      </c>
      <c r="H31" s="15">
        <v>12</v>
      </c>
      <c r="I31" s="15" t="s">
        <v>10</v>
      </c>
      <c r="J31" s="15">
        <v>4</v>
      </c>
      <c r="K31" s="13">
        <v>6.8043981481481483E-2</v>
      </c>
      <c r="M31" s="14"/>
      <c r="N31" s="14"/>
      <c r="O31" s="14"/>
      <c r="P31" s="14"/>
      <c r="Q31" s="14"/>
    </row>
    <row r="32" spans="1:17" x14ac:dyDescent="0.25">
      <c r="A32" s="8">
        <f>VLOOKUP('[1]pořadí-čas'!$A27,'[1]pořadí-čas'!$A:$I,2,0)</f>
        <v>26</v>
      </c>
      <c r="B32" s="9" t="str">
        <f>VLOOKUP('[1]pořadí-čas'!$A27,'[1]Startovní listina'!$A$7:$G$318,2,0)</f>
        <v>Kára</v>
      </c>
      <c r="C32" s="9" t="str">
        <f>VLOOKUP('[1]pořadí-čas'!$A27,'[1]Startovní listina'!$A$7:$G$318,3,0)</f>
        <v>Vladimír</v>
      </c>
      <c r="D32" s="10">
        <f>VLOOKUP('[1]pořadí-čas'!$A27,'[1]Startovní listina'!$A$7:$G$318,5,0)</f>
        <v>1962</v>
      </c>
      <c r="E32" s="11" t="str">
        <f>VLOOKUP('[1]pořadí-čas'!$A27,'[1]Startovní listina'!$A$7:$G$318,4,0)</f>
        <v>AC-PATŘÍN</v>
      </c>
      <c r="F32" s="15">
        <v>30</v>
      </c>
      <c r="G32" s="15" t="s">
        <v>17</v>
      </c>
      <c r="H32" s="15">
        <v>3</v>
      </c>
      <c r="I32" s="15" t="s">
        <v>15</v>
      </c>
      <c r="J32" s="15"/>
      <c r="K32" s="13">
        <v>6.805555555555555E-2</v>
      </c>
      <c r="M32" s="14"/>
      <c r="N32" s="14"/>
      <c r="O32" s="14"/>
      <c r="P32" s="14"/>
      <c r="Q32" s="14"/>
    </row>
    <row r="33" spans="1:17" x14ac:dyDescent="0.25">
      <c r="A33" s="8">
        <f>VLOOKUP('[1]pořadí-čas'!$A28,'[1]pořadí-čas'!$A:$I,2,0)</f>
        <v>27</v>
      </c>
      <c r="B33" s="9" t="str">
        <f>VLOOKUP('[1]pořadí-čas'!$A28,'[1]Startovní listina'!$A$7:$G$318,2,0)</f>
        <v>Bělehrádek</v>
      </c>
      <c r="C33" s="9" t="str">
        <f>VLOOKUP('[1]pořadí-čas'!$A28,'[1]Startovní listina'!$A$7:$G$318,3,0)</f>
        <v>Pavel</v>
      </c>
      <c r="D33" s="10">
        <f>VLOOKUP('[1]pořadí-čas'!$A28,'[1]Startovní listina'!$A$7:$G$318,5,0)</f>
        <v>1958</v>
      </c>
      <c r="E33" s="11" t="str">
        <f>VLOOKUP('[1]pořadí-čas'!$A28,'[1]Startovní listina'!$A$7:$G$318,4,0)</f>
        <v>TJ Čolek</v>
      </c>
      <c r="F33" s="15">
        <v>1</v>
      </c>
      <c r="G33" s="15" t="s">
        <v>19</v>
      </c>
      <c r="H33" s="15">
        <v>2</v>
      </c>
      <c r="I33" s="15" t="s">
        <v>15</v>
      </c>
      <c r="J33" s="15"/>
      <c r="K33" s="13">
        <v>6.806712962962963E-2</v>
      </c>
      <c r="M33" s="14"/>
      <c r="N33" s="14"/>
      <c r="O33" s="14"/>
      <c r="P33" s="14"/>
      <c r="Q33" s="14"/>
    </row>
    <row r="34" spans="1:17" x14ac:dyDescent="0.25">
      <c r="A34" s="8">
        <f>VLOOKUP('[1]pořadí-čas'!$A29,'[1]pořadí-čas'!$A:$I,2,0)</f>
        <v>28</v>
      </c>
      <c r="B34" s="9" t="str">
        <f>VLOOKUP('[1]pořadí-čas'!$A29,'[1]Startovní listina'!$A$7:$G$318,2,0)</f>
        <v>Hošek</v>
      </c>
      <c r="C34" s="9" t="str">
        <f>VLOOKUP('[1]pořadí-čas'!$A29,'[1]Startovní listina'!$A$7:$G$318,3,0)</f>
        <v>Michal</v>
      </c>
      <c r="D34" s="10">
        <f>VLOOKUP('[1]pořadí-čas'!$A29,'[1]Startovní listina'!$A$7:$G$318,5,0)</f>
        <v>1979</v>
      </c>
      <c r="E34" s="11"/>
      <c r="F34" s="15">
        <v>20</v>
      </c>
      <c r="G34" s="15" t="s">
        <v>18</v>
      </c>
      <c r="H34" s="15">
        <v>13</v>
      </c>
      <c r="I34" s="15" t="s">
        <v>15</v>
      </c>
      <c r="J34" s="15"/>
      <c r="K34" s="13">
        <v>6.8263888888888888E-2</v>
      </c>
      <c r="M34" s="14"/>
      <c r="N34" s="14"/>
      <c r="O34" s="14"/>
      <c r="P34" s="14"/>
      <c r="Q34" s="14"/>
    </row>
    <row r="35" spans="1:17" x14ac:dyDescent="0.25">
      <c r="A35" s="8">
        <f>VLOOKUP('[1]pořadí-čas'!$A30,'[1]pořadí-čas'!$A:$I,2,0)</f>
        <v>29</v>
      </c>
      <c r="B35" s="9" t="str">
        <f>VLOOKUP('[1]pořadí-čas'!$A30,'[1]Startovní listina'!$A$7:$G$318,2,0)</f>
        <v>Mička</v>
      </c>
      <c r="C35" s="9" t="str">
        <f>VLOOKUP('[1]pořadí-čas'!$A30,'[1]Startovní listina'!$A$7:$G$318,3,0)</f>
        <v>Jaroslav</v>
      </c>
      <c r="D35" s="10">
        <f>VLOOKUP('[1]pořadí-čas'!$A30,'[1]Startovní listina'!$A$7:$G$318,5,0)</f>
        <v>1960</v>
      </c>
      <c r="E35" s="11" t="str">
        <f>VLOOKUP('[1]pořadí-čas'!$A30,'[1]Startovní listina'!$A$7:$G$318,4,0)</f>
        <v>AK EZ Kopřivnice</v>
      </c>
      <c r="F35" s="15">
        <v>52</v>
      </c>
      <c r="G35" s="15" t="s">
        <v>19</v>
      </c>
      <c r="H35" s="15">
        <v>3</v>
      </c>
      <c r="I35" s="15" t="s">
        <v>15</v>
      </c>
      <c r="J35" s="15"/>
      <c r="K35" s="13">
        <v>6.8576388888888895E-2</v>
      </c>
      <c r="M35" s="14"/>
      <c r="N35" s="14"/>
      <c r="O35" s="14"/>
      <c r="P35" s="14"/>
      <c r="Q35" s="14"/>
    </row>
    <row r="36" spans="1:17" x14ac:dyDescent="0.25">
      <c r="A36" s="8">
        <f>VLOOKUP('[1]pořadí-čas'!$A31,'[1]pořadí-čas'!$A:$I,2,0)</f>
        <v>30</v>
      </c>
      <c r="B36" s="9" t="str">
        <f>VLOOKUP('[1]pořadí-čas'!$A31,'[1]Startovní listina'!$A$7:$G$318,2,0)</f>
        <v>Vávrů</v>
      </c>
      <c r="C36" s="9" t="str">
        <f>VLOOKUP('[1]pořadí-čas'!$A31,'[1]Startovní listina'!$A$7:$G$318,3,0)</f>
        <v>Ivana</v>
      </c>
      <c r="D36" s="10">
        <f>VLOOKUP('[1]pořadí-čas'!$A31,'[1]Startovní listina'!$A$7:$G$318,5,0)</f>
        <v>1988</v>
      </c>
      <c r="E36" s="11" t="str">
        <f>VLOOKUP('[1]pořadí-čas'!$A31,'[1]Startovní listina'!$A$7:$G$318,4,0)</f>
        <v>TJ VTŽ Chomutov</v>
      </c>
      <c r="F36" s="15">
        <v>76</v>
      </c>
      <c r="G36" s="15" t="s">
        <v>20</v>
      </c>
      <c r="H36" s="15">
        <v>1</v>
      </c>
      <c r="I36" s="15" t="s">
        <v>15</v>
      </c>
      <c r="J36" s="15"/>
      <c r="K36" s="13">
        <v>6.9074074074074079E-2</v>
      </c>
      <c r="M36" s="14"/>
      <c r="N36" s="14"/>
      <c r="O36" s="14"/>
      <c r="P36" s="14"/>
      <c r="Q36" s="14"/>
    </row>
    <row r="37" spans="1:17" x14ac:dyDescent="0.25">
      <c r="A37" s="8">
        <f>VLOOKUP('[1]pořadí-čas'!$A32,'[1]pořadí-čas'!$A:$I,2,0)</f>
        <v>31</v>
      </c>
      <c r="B37" s="9" t="str">
        <f>VLOOKUP('[1]pořadí-čas'!$A32,'[1]Startovní listina'!$A$7:$G$318,2,0)</f>
        <v>Kysilka</v>
      </c>
      <c r="C37" s="9" t="str">
        <f>VLOOKUP('[1]pořadí-čas'!$A32,'[1]Startovní listina'!$A$7:$G$318,3,0)</f>
        <v>Vratislav</v>
      </c>
      <c r="D37" s="10">
        <f>VLOOKUP('[1]pořadí-čas'!$A32,'[1]Startovní listina'!$A$7:$G$318,5,0)</f>
        <v>1978</v>
      </c>
      <c r="E37" s="11" t="str">
        <f>VLOOKUP('[1]pořadí-čas'!$A32,'[1]Startovní listina'!$A$7:$G$318,4,0)</f>
        <v>GP Kolín</v>
      </c>
      <c r="F37" s="15">
        <v>46</v>
      </c>
      <c r="G37" s="15" t="s">
        <v>18</v>
      </c>
      <c r="H37" s="15">
        <v>14</v>
      </c>
      <c r="I37" s="15" t="s">
        <v>15</v>
      </c>
      <c r="J37" s="15"/>
      <c r="K37" s="13">
        <v>6.9097222222222213E-2</v>
      </c>
      <c r="M37" s="14"/>
      <c r="N37" s="14"/>
      <c r="O37" s="14"/>
      <c r="P37" s="14"/>
      <c r="Q37" s="14"/>
    </row>
    <row r="38" spans="1:17" x14ac:dyDescent="0.25">
      <c r="A38" s="8">
        <f>VLOOKUP('[1]pořadí-čas'!$A33,'[1]pořadí-čas'!$A:$I,2,0)</f>
        <v>32</v>
      </c>
      <c r="B38" s="9" t="str">
        <f>VLOOKUP('[1]pořadí-čas'!$A33,'[1]Startovní listina'!$A$7:$G$318,2,0)</f>
        <v>Semrádová</v>
      </c>
      <c r="C38" s="9" t="str">
        <f>VLOOKUP('[1]pořadí-čas'!$A33,'[1]Startovní listina'!$A$7:$G$318,3,0)</f>
        <v>Adélka</v>
      </c>
      <c r="D38" s="10">
        <f>VLOOKUP('[1]pořadí-čas'!$A33,'[1]Startovní listina'!$A$7:$G$318,5,0)</f>
        <v>1994</v>
      </c>
      <c r="E38" s="11" t="str">
        <f>VLOOKUP('[1]pořadí-čas'!$A33,'[1]Startovní listina'!$A$7:$G$318,4,0)</f>
        <v>Čáslav</v>
      </c>
      <c r="F38" s="15">
        <v>62</v>
      </c>
      <c r="G38" s="15" t="s">
        <v>20</v>
      </c>
      <c r="H38" s="15">
        <v>2</v>
      </c>
      <c r="I38" s="15" t="s">
        <v>10</v>
      </c>
      <c r="J38" s="15">
        <v>1</v>
      </c>
      <c r="K38" s="13">
        <v>6.9398148148148139E-2</v>
      </c>
      <c r="M38" s="14"/>
      <c r="N38" s="14"/>
      <c r="O38" s="14"/>
      <c r="P38" s="14"/>
      <c r="Q38" s="14"/>
    </row>
    <row r="39" spans="1:17" x14ac:dyDescent="0.25">
      <c r="A39" s="8">
        <f>VLOOKUP('[1]pořadí-čas'!$A34,'[1]pořadí-čas'!$A:$I,2,0)</f>
        <v>33</v>
      </c>
      <c r="B39" s="9" t="str">
        <f>VLOOKUP('[1]pořadí-čas'!$A34,'[1]Startovní listina'!$A$7:$G$318,2,0)</f>
        <v>Kábrtová</v>
      </c>
      <c r="C39" s="9" t="str">
        <f>VLOOKUP('[1]pořadí-čas'!$A34,'[1]Startovní listina'!$A$7:$G$318,3,0)</f>
        <v>Jitka</v>
      </c>
      <c r="D39" s="10">
        <f>VLOOKUP('[1]pořadí-čas'!$A34,'[1]Startovní listina'!$A$7:$G$318,5,0)</f>
        <v>1971</v>
      </c>
      <c r="E39" s="11" t="str">
        <f>VLOOKUP('[1]pořadí-čas'!$A34,'[1]Startovní listina'!$A$7:$G$318,4,0)</f>
        <v>Sokol Studnice</v>
      </c>
      <c r="F39" s="15">
        <v>27</v>
      </c>
      <c r="G39" s="15" t="s">
        <v>21</v>
      </c>
      <c r="H39" s="15">
        <v>1</v>
      </c>
      <c r="I39" s="15" t="s">
        <v>15</v>
      </c>
      <c r="J39" s="15"/>
      <c r="K39" s="13">
        <v>6.9456018518518514E-2</v>
      </c>
      <c r="M39" s="14"/>
      <c r="N39" s="14"/>
      <c r="O39" s="14"/>
      <c r="P39" s="14"/>
      <c r="Q39" s="14"/>
    </row>
    <row r="40" spans="1:17" x14ac:dyDescent="0.25">
      <c r="A40" s="8">
        <f>VLOOKUP('[1]pořadí-čas'!$A35,'[1]pořadí-čas'!$A:$I,2,0)</f>
        <v>34</v>
      </c>
      <c r="B40" s="9" t="str">
        <f>VLOOKUP('[1]pořadí-čas'!$A35,'[1]Startovní listina'!$A$7:$G$318,2,0)</f>
        <v>Kroužilová</v>
      </c>
      <c r="C40" s="9" t="str">
        <f>VLOOKUP('[1]pořadí-čas'!$A35,'[1]Startovní listina'!$A$7:$G$318,3,0)</f>
        <v>Iva</v>
      </c>
      <c r="D40" s="10">
        <f>VLOOKUP('[1]pořadí-čas'!$A35,'[1]Startovní listina'!$A$7:$G$318,5,0)</f>
        <v>1977</v>
      </c>
      <c r="E40" s="11" t="str">
        <f>VLOOKUP('[1]pořadí-čas'!$A35,'[1]Startovní listina'!$A$7:$G$318,4,0)</f>
        <v>Sokol Kolín - atletika</v>
      </c>
      <c r="F40" s="15">
        <v>43</v>
      </c>
      <c r="G40" s="15" t="s">
        <v>22</v>
      </c>
      <c r="H40" s="15">
        <v>1</v>
      </c>
      <c r="I40" s="15" t="s">
        <v>10</v>
      </c>
      <c r="J40" s="15">
        <v>2</v>
      </c>
      <c r="K40" s="13">
        <v>6.9780092592592588E-2</v>
      </c>
      <c r="M40" s="14"/>
      <c r="N40" s="14"/>
      <c r="O40" s="14"/>
      <c r="P40" s="14"/>
      <c r="Q40" s="14"/>
    </row>
    <row r="41" spans="1:17" x14ac:dyDescent="0.25">
      <c r="A41" s="8">
        <f>VLOOKUP('[1]pořadí-čas'!$A36,'[1]pořadí-čas'!$A:$I,2,0)</f>
        <v>35</v>
      </c>
      <c r="B41" s="9" t="str">
        <f>VLOOKUP('[1]pořadí-čas'!$A36,'[1]Startovní listina'!$A$7:$G$318,2,0)</f>
        <v>Káňa</v>
      </c>
      <c r="C41" s="9" t="str">
        <f>VLOOKUP('[1]pořadí-čas'!$A36,'[1]Startovní listina'!$A$7:$G$318,3,0)</f>
        <v>Luboš</v>
      </c>
      <c r="D41" s="10">
        <f>VLOOKUP('[1]pořadí-čas'!$A36,'[1]Startovní listina'!$A$7:$G$318,5,0)</f>
        <v>1965</v>
      </c>
      <c r="E41" s="11" t="str">
        <f>VLOOKUP('[1]pořadí-čas'!$A36,'[1]Startovní listina'!$A$7:$G$318,4,0)</f>
        <v>Přibyslavice</v>
      </c>
      <c r="F41" s="15">
        <v>29</v>
      </c>
      <c r="G41" s="15" t="s">
        <v>17</v>
      </c>
      <c r="H41" s="15">
        <v>4</v>
      </c>
      <c r="I41" s="15" t="s">
        <v>15</v>
      </c>
      <c r="J41" s="15"/>
      <c r="K41" s="13">
        <v>7.0335648148148147E-2</v>
      </c>
      <c r="M41" s="14"/>
      <c r="N41" s="14"/>
      <c r="O41" s="14"/>
      <c r="P41" s="14"/>
      <c r="Q41" s="14"/>
    </row>
    <row r="42" spans="1:17" x14ac:dyDescent="0.25">
      <c r="A42" s="8">
        <f>VLOOKUP('[1]pořadí-čas'!$A37,'[1]pořadí-čas'!$A:$I,2,0)</f>
        <v>36</v>
      </c>
      <c r="B42" s="9" t="str">
        <f>VLOOKUP('[1]pořadí-čas'!$A37,'[1]Startovní listina'!$A$7:$G$318,2,0)</f>
        <v>Prchal</v>
      </c>
      <c r="C42" s="9" t="str">
        <f>VLOOKUP('[1]pořadí-čas'!$A37,'[1]Startovní listina'!$A$7:$G$318,3,0)</f>
        <v>Pavel</v>
      </c>
      <c r="D42" s="10">
        <f>VLOOKUP('[1]pořadí-čas'!$A37,'[1]Startovní listina'!$A$7:$G$318,5,0)</f>
        <v>1959</v>
      </c>
      <c r="E42" s="11" t="str">
        <f>VLOOKUP('[1]pořadí-čas'!$A37,'[1]Startovní listina'!$A$7:$G$318,4,0)</f>
        <v>GP Kolín</v>
      </c>
      <c r="F42" s="15">
        <v>57</v>
      </c>
      <c r="G42" s="15" t="s">
        <v>19</v>
      </c>
      <c r="H42" s="15">
        <v>4</v>
      </c>
      <c r="I42" s="15" t="s">
        <v>15</v>
      </c>
      <c r="J42" s="15"/>
      <c r="K42" s="13">
        <v>7.0949074074074067E-2</v>
      </c>
      <c r="M42" s="14"/>
      <c r="N42" s="14"/>
      <c r="O42" s="14"/>
      <c r="P42" s="14"/>
      <c r="Q42" s="14"/>
    </row>
    <row r="43" spans="1:17" x14ac:dyDescent="0.25">
      <c r="A43" s="8">
        <f>VLOOKUP('[1]pořadí-čas'!$A38,'[1]pořadí-čas'!$A:$I,2,0)</f>
        <v>37</v>
      </c>
      <c r="B43" s="9" t="str">
        <f>VLOOKUP('[1]pořadí-čas'!$A38,'[1]Startovní listina'!$A$7:$G$318,2,0)</f>
        <v>Hampejsová</v>
      </c>
      <c r="C43" s="9" t="str">
        <f>VLOOKUP('[1]pořadí-čas'!$A38,'[1]Startovní listina'!$A$7:$G$318,3,0)</f>
        <v>Martina</v>
      </c>
      <c r="D43" s="10">
        <f>VLOOKUP('[1]pořadí-čas'!$A38,'[1]Startovní listina'!$A$7:$G$318,5,0)</f>
        <v>1972</v>
      </c>
      <c r="E43" s="11" t="str">
        <f>VLOOKUP('[1]pořadí-čas'!$A38,'[1]Startovní listina'!$A$7:$G$318,4,0)</f>
        <v>ŠNECI na MAX</v>
      </c>
      <c r="F43" s="15">
        <v>11</v>
      </c>
      <c r="G43" s="15" t="s">
        <v>21</v>
      </c>
      <c r="H43" s="15">
        <v>2</v>
      </c>
      <c r="I43" s="15" t="s">
        <v>10</v>
      </c>
      <c r="J43" s="15">
        <v>3</v>
      </c>
      <c r="K43" s="13">
        <v>7.1215277777777766E-2</v>
      </c>
      <c r="M43" s="14"/>
      <c r="N43" s="14"/>
      <c r="O43" s="14"/>
      <c r="P43" s="14"/>
      <c r="Q43" s="14"/>
    </row>
    <row r="44" spans="1:17" x14ac:dyDescent="0.25">
      <c r="A44" s="8">
        <f>VLOOKUP('[1]pořadí-čas'!$A39,'[1]pořadí-čas'!$A:$I,2,0)</f>
        <v>38</v>
      </c>
      <c r="B44" s="9" t="str">
        <f>VLOOKUP('[1]pořadí-čas'!$A39,'[1]Startovní listina'!$A$7:$G$318,2,0)</f>
        <v>Koupilek</v>
      </c>
      <c r="C44" s="9" t="str">
        <f>VLOOKUP('[1]pořadí-čas'!$A39,'[1]Startovní listina'!$A$7:$G$318,3,0)</f>
        <v>Jiří</v>
      </c>
      <c r="D44" s="10">
        <f>VLOOKUP('[1]pořadí-čas'!$A39,'[1]Startovní listina'!$A$7:$G$318,5,0)</f>
        <v>1966</v>
      </c>
      <c r="E44" s="11" t="str">
        <f>VLOOKUP('[1]pořadí-čas'!$A39,'[1]Startovní listina'!$A$7:$G$318,4,0)</f>
        <v>Kolovraty</v>
      </c>
      <c r="F44" s="15">
        <v>40</v>
      </c>
      <c r="G44" s="15" t="s">
        <v>17</v>
      </c>
      <c r="H44" s="15">
        <v>5</v>
      </c>
      <c r="I44" s="15" t="s">
        <v>15</v>
      </c>
      <c r="J44" s="15"/>
      <c r="K44" s="13">
        <v>7.1712962962962964E-2</v>
      </c>
      <c r="M44" s="14"/>
      <c r="N44" s="14"/>
      <c r="O44" s="14"/>
      <c r="P44" s="14"/>
      <c r="Q44" s="14"/>
    </row>
    <row r="45" spans="1:17" x14ac:dyDescent="0.25">
      <c r="A45" s="8">
        <f>VLOOKUP('[1]pořadí-čas'!$A40,'[1]pořadí-čas'!$A:$I,2,0)</f>
        <v>39</v>
      </c>
      <c r="B45" s="9" t="str">
        <f>VLOOKUP('[1]pořadí-čas'!$A40,'[1]Startovní listina'!$A$7:$G$318,2,0)</f>
        <v>Funda</v>
      </c>
      <c r="C45" s="9" t="str">
        <f>VLOOKUP('[1]pořadí-čas'!$A40,'[1]Startovní listina'!$A$7:$G$318,3,0)</f>
        <v xml:space="preserve">Radek </v>
      </c>
      <c r="D45" s="10" t="str">
        <f>VLOOKUP('[1]pořadí-čas'!$A40,'[1]Startovní listina'!$A$7:$G$318,5,0)</f>
        <v>1974</v>
      </c>
      <c r="E45" s="11" t="str">
        <f>VLOOKUP('[1]pořadí-čas'!$A40,'[1]Startovní listina'!$A$7:$G$318,4,0)</f>
        <v>25A</v>
      </c>
      <c r="F45" s="15">
        <v>104</v>
      </c>
      <c r="G45" s="15" t="s">
        <v>18</v>
      </c>
      <c r="H45" s="15">
        <v>15</v>
      </c>
      <c r="I45" s="15" t="s">
        <v>15</v>
      </c>
      <c r="J45" s="15"/>
      <c r="K45" s="13">
        <v>7.2407407407407406E-2</v>
      </c>
      <c r="M45" s="14"/>
      <c r="N45" s="14"/>
      <c r="O45" s="14"/>
      <c r="P45" s="14"/>
      <c r="Q45" s="14"/>
    </row>
    <row r="46" spans="1:17" x14ac:dyDescent="0.25">
      <c r="A46" s="8">
        <f>VLOOKUP('[1]pořadí-čas'!$A41,'[1]pořadí-čas'!$A:$I,2,0)</f>
        <v>40</v>
      </c>
      <c r="B46" s="9" t="str">
        <f>VLOOKUP('[1]pořadí-čas'!$A41,'[1]Startovní listina'!$A$7:$G$318,2,0)</f>
        <v>Štika</v>
      </c>
      <c r="C46" s="9" t="str">
        <f>VLOOKUP('[1]pořadí-čas'!$A41,'[1]Startovní listina'!$A$7:$G$318,3,0)</f>
        <v>Martin</v>
      </c>
      <c r="D46" s="10">
        <f>VLOOKUP('[1]pořadí-čas'!$A41,'[1]Startovní listina'!$A$7:$G$318,5,0)</f>
        <v>1985</v>
      </c>
      <c r="E46" s="11" t="str">
        <f>VLOOKUP('[1]pořadí-čas'!$A41,'[1]Startovní listina'!$A$7:$G$318,4,0)</f>
        <v>STIKAman</v>
      </c>
      <c r="F46" s="15">
        <v>71</v>
      </c>
      <c r="G46" s="15" t="s">
        <v>16</v>
      </c>
      <c r="H46" s="15">
        <v>11</v>
      </c>
      <c r="I46" s="15" t="s">
        <v>15</v>
      </c>
      <c r="J46" s="15"/>
      <c r="K46" s="13">
        <v>7.3252314814814812E-2</v>
      </c>
      <c r="M46" s="14"/>
      <c r="N46" s="14"/>
      <c r="O46" s="14"/>
      <c r="P46" s="14"/>
      <c r="Q46" s="14"/>
    </row>
    <row r="47" spans="1:17" x14ac:dyDescent="0.25">
      <c r="A47" s="8">
        <f>VLOOKUP('[1]pořadí-čas'!$A42,'[1]pořadí-čas'!$A:$I,2,0)</f>
        <v>41</v>
      </c>
      <c r="B47" s="9" t="str">
        <f>VLOOKUP('[1]pořadí-čas'!$A42,'[1]Startovní listina'!$A$7:$G$318,2,0)</f>
        <v>Vítová</v>
      </c>
      <c r="C47" s="9" t="str">
        <f>VLOOKUP('[1]pořadí-čas'!$A42,'[1]Startovní listina'!$A$7:$G$318,3,0)</f>
        <v>Kamila</v>
      </c>
      <c r="D47" s="10">
        <f>VLOOKUP('[1]pořadí-čas'!$A42,'[1]Startovní listina'!$A$7:$G$318,5,0)</f>
        <v>1976</v>
      </c>
      <c r="E47" s="11" t="str">
        <f>VLOOKUP('[1]pořadí-čas'!$A42,'[1]Startovní listina'!$A$7:$G$318,4,0)</f>
        <v>Šneci v běhu</v>
      </c>
      <c r="F47" s="15">
        <v>77</v>
      </c>
      <c r="G47" s="15" t="s">
        <v>22</v>
      </c>
      <c r="H47" s="15">
        <v>2</v>
      </c>
      <c r="I47" s="15" t="s">
        <v>15</v>
      </c>
      <c r="J47" s="15"/>
      <c r="K47" s="13">
        <v>7.3530092592592591E-2</v>
      </c>
      <c r="M47" s="14"/>
      <c r="N47" s="14"/>
      <c r="O47" s="14"/>
      <c r="P47" s="14"/>
      <c r="Q47" s="14"/>
    </row>
    <row r="48" spans="1:17" x14ac:dyDescent="0.25">
      <c r="A48" s="8">
        <f>VLOOKUP('[1]pořadí-čas'!$A43,'[1]pořadí-čas'!$A:$I,2,0)</f>
        <v>42</v>
      </c>
      <c r="B48" s="9" t="str">
        <f>VLOOKUP('[1]pořadí-čas'!$A43,'[1]Startovní listina'!$A$7:$G$318,2,0)</f>
        <v>Trnka</v>
      </c>
      <c r="C48" s="9" t="str">
        <f>VLOOKUP('[1]pořadí-čas'!$A43,'[1]Startovní listina'!$A$7:$G$318,3,0)</f>
        <v>Michal</v>
      </c>
      <c r="D48" s="10">
        <f>VLOOKUP('[1]pořadí-čas'!$A43,'[1]Startovní listina'!$A$7:$G$318,5,0)</f>
        <v>1994</v>
      </c>
      <c r="E48" s="11" t="str">
        <f>VLOOKUP('[1]pořadí-čas'!$A43,'[1]Startovní listina'!$A$7:$G$318,4,0)</f>
        <v>Trnkiss na tripu</v>
      </c>
      <c r="F48" s="15">
        <v>75</v>
      </c>
      <c r="G48" s="15" t="s">
        <v>16</v>
      </c>
      <c r="H48" s="15">
        <v>12</v>
      </c>
      <c r="I48" s="15" t="s">
        <v>15</v>
      </c>
      <c r="J48" s="15"/>
      <c r="K48" s="13">
        <v>7.3553240740740738E-2</v>
      </c>
      <c r="M48" s="14"/>
      <c r="N48" s="14"/>
      <c r="O48" s="14"/>
      <c r="P48" s="14"/>
      <c r="Q48" s="14"/>
    </row>
    <row r="49" spans="1:17" x14ac:dyDescent="0.25">
      <c r="A49" s="8">
        <f>VLOOKUP('[1]pořadí-čas'!$A44,'[1]pořadí-čas'!$A:$I,2,0)</f>
        <v>43</v>
      </c>
      <c r="B49" s="9" t="str">
        <f>VLOOKUP('[1]pořadí-čas'!$A44,'[1]Startovní listina'!$A$7:$G$318,2,0)</f>
        <v>Roubík</v>
      </c>
      <c r="C49" s="9" t="str">
        <f>VLOOKUP('[1]pořadí-čas'!$A44,'[1]Startovní listina'!$A$7:$G$318,3,0)</f>
        <v>František</v>
      </c>
      <c r="D49" s="10">
        <f>VLOOKUP('[1]pořadí-čas'!$A44,'[1]Startovní listina'!$A$7:$G$318,5,0)</f>
        <v>1956</v>
      </c>
      <c r="E49" s="11" t="str">
        <f>VLOOKUP('[1]pořadí-čas'!$A44,'[1]Startovní listina'!$A$7:$G$318,4,0)</f>
        <v>Čerčany</v>
      </c>
      <c r="F49" s="15">
        <v>60</v>
      </c>
      <c r="G49" s="15" t="s">
        <v>19</v>
      </c>
      <c r="H49" s="15">
        <v>5</v>
      </c>
      <c r="I49" s="15" t="s">
        <v>15</v>
      </c>
      <c r="J49" s="15"/>
      <c r="K49" s="13">
        <v>7.363425925925926E-2</v>
      </c>
      <c r="M49" s="14"/>
      <c r="N49" s="14"/>
      <c r="O49" s="14"/>
      <c r="P49" s="14"/>
      <c r="Q49" s="14"/>
    </row>
    <row r="50" spans="1:17" x14ac:dyDescent="0.25">
      <c r="A50" s="8">
        <f>VLOOKUP('[1]pořadí-čas'!$A45,'[1]pořadí-čas'!$A:$I,2,0)</f>
        <v>44</v>
      </c>
      <c r="B50" s="9" t="str">
        <f>VLOOKUP('[1]pořadí-čas'!$A45,'[1]Startovní listina'!$A$7:$G$318,2,0)</f>
        <v>Vysloužil</v>
      </c>
      <c r="C50" s="9" t="str">
        <f>VLOOKUP('[1]pořadí-čas'!$A45,'[1]Startovní listina'!$A$7:$G$318,3,0)</f>
        <v>Aleš</v>
      </c>
      <c r="D50" s="10">
        <f>VLOOKUP('[1]pořadí-čas'!$A45,'[1]Startovní listina'!$A$7:$G$318,5,0)</f>
        <v>1985</v>
      </c>
      <c r="E50" s="11"/>
      <c r="F50" s="15">
        <v>80</v>
      </c>
      <c r="G50" s="15" t="s">
        <v>16</v>
      </c>
      <c r="H50" s="15">
        <v>13</v>
      </c>
      <c r="I50" s="15" t="s">
        <v>15</v>
      </c>
      <c r="J50" s="15"/>
      <c r="K50" s="13">
        <v>7.3715277777777768E-2</v>
      </c>
      <c r="M50" s="14"/>
      <c r="N50" s="14"/>
      <c r="O50" s="14"/>
      <c r="P50" s="14"/>
      <c r="Q50" s="14"/>
    </row>
    <row r="51" spans="1:17" x14ac:dyDescent="0.25">
      <c r="A51" s="8">
        <f>VLOOKUP('[1]pořadí-čas'!$A46,'[1]pořadí-čas'!$A:$I,2,0)</f>
        <v>45</v>
      </c>
      <c r="B51" s="9" t="str">
        <f>VLOOKUP('[1]pořadí-čas'!$A46,'[1]Startovní listina'!$A$7:$G$318,2,0)</f>
        <v>Geláček</v>
      </c>
      <c r="C51" s="9" t="str">
        <f>VLOOKUP('[1]pořadí-čas'!$A46,'[1]Startovní listina'!$A$7:$G$318,3,0)</f>
        <v>Pavel</v>
      </c>
      <c r="D51" s="10">
        <f>VLOOKUP('[1]pořadí-čas'!$A46,'[1]Startovní listina'!$A$7:$G$318,5,0)</f>
        <v>1974</v>
      </c>
      <c r="E51" s="11" t="str">
        <f>VLOOKUP('[1]pořadí-čas'!$A46,'[1]Startovní listina'!$A$7:$G$318,4,0)</f>
        <v>Dřevěný nohy Kolín</v>
      </c>
      <c r="F51" s="15">
        <v>8</v>
      </c>
      <c r="G51" s="15" t="s">
        <v>18</v>
      </c>
      <c r="H51" s="15">
        <v>16</v>
      </c>
      <c r="I51" s="15" t="s">
        <v>15</v>
      </c>
      <c r="J51" s="15"/>
      <c r="K51" s="13">
        <v>7.3831018518518518E-2</v>
      </c>
      <c r="M51" s="14"/>
      <c r="N51" s="14"/>
      <c r="O51" s="14"/>
      <c r="P51" s="14"/>
      <c r="Q51" s="14"/>
    </row>
    <row r="52" spans="1:17" x14ac:dyDescent="0.25">
      <c r="A52" s="8">
        <f>VLOOKUP('[1]pořadí-čas'!$A47,'[1]pořadí-čas'!$A:$I,2,0)</f>
        <v>46</v>
      </c>
      <c r="B52" s="9" t="str">
        <f>VLOOKUP('[1]pořadí-čas'!$A47,'[1]Startovní listina'!$A$7:$G$318,2,0)</f>
        <v>Kažmír</v>
      </c>
      <c r="C52" s="9" t="str">
        <f>VLOOKUP('[1]pořadí-čas'!$A47,'[1]Startovní listina'!$A$7:$G$318,3,0)</f>
        <v>Roman</v>
      </c>
      <c r="D52" s="10">
        <f>VLOOKUP('[1]pořadí-čas'!$A47,'[1]Startovní listina'!$A$7:$G$318,5,0)</f>
        <v>1975</v>
      </c>
      <c r="E52" s="11" t="str">
        <f>VLOOKUP('[1]pořadí-čas'!$A47,'[1]Startovní listina'!$A$7:$G$318,4,0)</f>
        <v>Marocco</v>
      </c>
      <c r="F52" s="15">
        <v>33</v>
      </c>
      <c r="G52" s="15" t="s">
        <v>18</v>
      </c>
      <c r="H52" s="15">
        <v>17</v>
      </c>
      <c r="I52" s="15" t="s">
        <v>15</v>
      </c>
      <c r="J52" s="15"/>
      <c r="K52" s="13">
        <v>7.4293981481481489E-2</v>
      </c>
      <c r="M52" s="14"/>
      <c r="N52" s="14"/>
      <c r="O52" s="14"/>
      <c r="P52" s="14"/>
      <c r="Q52" s="14"/>
    </row>
    <row r="53" spans="1:17" x14ac:dyDescent="0.25">
      <c r="A53" s="8">
        <f>VLOOKUP('[1]pořadí-čas'!$A48,'[1]pořadí-čas'!$A:$I,2,0)</f>
        <v>47</v>
      </c>
      <c r="B53" s="9" t="str">
        <f>VLOOKUP('[1]pořadí-čas'!$A48,'[1]Startovní listina'!$A$7:$G$318,2,0)</f>
        <v>Šlechta</v>
      </c>
      <c r="C53" s="9" t="str">
        <f>VLOOKUP('[1]pořadí-čas'!$A48,'[1]Startovní listina'!$A$7:$G$318,3,0)</f>
        <v>Evžen</v>
      </c>
      <c r="D53" s="10">
        <f>VLOOKUP('[1]pořadí-čas'!$A48,'[1]Startovní listina'!$A$7:$G$318,5,0)</f>
        <v>1972</v>
      </c>
      <c r="E53" s="11" t="str">
        <f>VLOOKUP('[1]pořadí-čas'!$A48,'[1]Startovní listina'!$A$7:$G$318,4,0)</f>
        <v>Šneci v běhu</v>
      </c>
      <c r="F53" s="15">
        <v>70</v>
      </c>
      <c r="G53" s="15" t="s">
        <v>18</v>
      </c>
      <c r="H53" s="15">
        <v>18</v>
      </c>
      <c r="I53" s="15" t="s">
        <v>15</v>
      </c>
      <c r="J53" s="15"/>
      <c r="K53" s="13">
        <v>7.4710648148148151E-2</v>
      </c>
      <c r="M53" s="14"/>
      <c r="N53" s="14"/>
      <c r="O53" s="14"/>
      <c r="P53" s="14"/>
      <c r="Q53" s="14"/>
    </row>
    <row r="54" spans="1:17" x14ac:dyDescent="0.25">
      <c r="A54" s="8">
        <f>VLOOKUP('[1]pořadí-čas'!$A49,'[1]pořadí-čas'!$A:$I,2,0)</f>
        <v>48</v>
      </c>
      <c r="B54" s="9" t="str">
        <f>VLOOKUP('[1]pořadí-čas'!$A49,'[1]Startovní listina'!$A$7:$G$318,2,0)</f>
        <v>Chochol</v>
      </c>
      <c r="C54" s="9" t="str">
        <f>VLOOKUP('[1]pořadí-čas'!$A49,'[1]Startovní listina'!$A$7:$G$318,3,0)</f>
        <v>Michael</v>
      </c>
      <c r="D54" s="10" t="str">
        <f>VLOOKUP('[1]pořadí-čas'!$A49,'[1]Startovní listina'!$A$7:$G$318,5,0)</f>
        <v>1999</v>
      </c>
      <c r="E54" s="11"/>
      <c r="F54" s="15">
        <v>105</v>
      </c>
      <c r="G54" s="15" t="s">
        <v>16</v>
      </c>
      <c r="H54" s="15">
        <v>14</v>
      </c>
      <c r="I54" s="15" t="s">
        <v>15</v>
      </c>
      <c r="J54" s="15"/>
      <c r="K54" s="13">
        <v>7.6967592592592601E-2</v>
      </c>
      <c r="M54" s="14"/>
      <c r="N54" s="14"/>
      <c r="O54" s="14"/>
      <c r="P54" s="14"/>
      <c r="Q54" s="14"/>
    </row>
    <row r="55" spans="1:17" x14ac:dyDescent="0.25">
      <c r="A55" s="8">
        <f>VLOOKUP('[1]pořadí-čas'!$A50,'[1]pořadí-čas'!$A:$I,2,0)</f>
        <v>49</v>
      </c>
      <c r="B55" s="9" t="str">
        <f>VLOOKUP('[1]pořadí-čas'!$A50,'[1]Startovní listina'!$A$7:$G$318,2,0)</f>
        <v>NYKL</v>
      </c>
      <c r="C55" s="9" t="str">
        <f>VLOOKUP('[1]pořadí-čas'!$A50,'[1]Startovní listina'!$A$7:$G$318,3,0)</f>
        <v>Erik</v>
      </c>
      <c r="D55" s="10">
        <f>VLOOKUP('[1]pořadí-čas'!$A50,'[1]Startovní listina'!$A$7:$G$318,5,0)</f>
        <v>1975</v>
      </c>
      <c r="E55" s="11" t="str">
        <f>VLOOKUP('[1]pořadí-čas'!$A50,'[1]Startovní listina'!$A$7:$G$318,4,0)</f>
        <v>žádný</v>
      </c>
      <c r="F55" s="15">
        <v>56</v>
      </c>
      <c r="G55" s="15" t="s">
        <v>18</v>
      </c>
      <c r="H55" s="15">
        <v>19</v>
      </c>
      <c r="I55" s="15" t="s">
        <v>15</v>
      </c>
      <c r="J55" s="15"/>
      <c r="K55" s="13">
        <v>7.7071759259259257E-2</v>
      </c>
      <c r="M55" s="14"/>
      <c r="N55" s="14"/>
      <c r="O55" s="14"/>
      <c r="P55" s="14"/>
      <c r="Q55" s="14"/>
    </row>
    <row r="56" spans="1:17" x14ac:dyDescent="0.25">
      <c r="A56" s="8">
        <f>VLOOKUP('[1]pořadí-čas'!$A51,'[1]pořadí-čas'!$A:$I,2,0)</f>
        <v>50</v>
      </c>
      <c r="B56" s="9" t="str">
        <f>VLOOKUP('[1]pořadí-čas'!$A51,'[1]Startovní listina'!$A$7:$G$318,2,0)</f>
        <v>Chochol</v>
      </c>
      <c r="C56" s="9" t="str">
        <f>VLOOKUP('[1]pořadí-čas'!$A51,'[1]Startovní listina'!$A$7:$G$318,3,0)</f>
        <v>Michael</v>
      </c>
      <c r="D56" s="10">
        <f>VLOOKUP('[1]pořadí-čas'!$A51,'[1]Startovní listina'!$A$7:$G$318,5,0)</f>
        <v>1972</v>
      </c>
      <c r="E56" s="11" t="str">
        <f>VLOOKUP('[1]pořadí-čas'!$A51,'[1]Startovní listina'!$A$7:$G$318,4,0)</f>
        <v>Praha 9</v>
      </c>
      <c r="F56" s="15">
        <v>24</v>
      </c>
      <c r="G56" s="15" t="s">
        <v>18</v>
      </c>
      <c r="H56" s="15">
        <v>20</v>
      </c>
      <c r="I56" s="15" t="s">
        <v>15</v>
      </c>
      <c r="J56" s="15"/>
      <c r="K56" s="13">
        <v>7.7152777777777778E-2</v>
      </c>
      <c r="M56" s="14"/>
      <c r="N56" s="14"/>
      <c r="O56" s="14"/>
      <c r="P56" s="14"/>
      <c r="Q56" s="14"/>
    </row>
    <row r="57" spans="1:17" x14ac:dyDescent="0.25">
      <c r="A57" s="8">
        <f>VLOOKUP('[1]pořadí-čas'!$A52,'[1]pořadí-čas'!$A:$I,2,0)</f>
        <v>51</v>
      </c>
      <c r="B57" s="9" t="str">
        <f>VLOOKUP('[1]pořadí-čas'!$A52,'[1]Startovní listina'!$A$7:$G$318,2,0)</f>
        <v>Chudomelová</v>
      </c>
      <c r="C57" s="9" t="str">
        <f>VLOOKUP('[1]pořadí-čas'!$A52,'[1]Startovní listina'!$A$7:$G$318,3,0)</f>
        <v>Tereza</v>
      </c>
      <c r="D57" s="10" t="str">
        <f>VLOOKUP('[1]pořadí-čas'!$A52,'[1]Startovní listina'!$A$7:$G$318,5,0)</f>
        <v>1998</v>
      </c>
      <c r="E57" s="11"/>
      <c r="F57" s="15">
        <v>87</v>
      </c>
      <c r="G57" s="15" t="s">
        <v>20</v>
      </c>
      <c r="H57" s="15">
        <v>3</v>
      </c>
      <c r="I57" s="15" t="s">
        <v>15</v>
      </c>
      <c r="J57" s="15"/>
      <c r="K57" s="13">
        <v>7.7268518518518514E-2</v>
      </c>
      <c r="M57" s="14"/>
      <c r="N57" s="14"/>
      <c r="O57" s="14"/>
      <c r="P57" s="14"/>
      <c r="Q57" s="14"/>
    </row>
    <row r="58" spans="1:17" x14ac:dyDescent="0.25">
      <c r="A58" s="8">
        <f>VLOOKUP('[1]pořadí-čas'!$A53,'[1]pořadí-čas'!$A:$I,2,0)</f>
        <v>52</v>
      </c>
      <c r="B58" s="9" t="str">
        <f>VLOOKUP('[1]pořadí-čas'!$A53,'[1]Startovní listina'!$A$7:$G$318,2,0)</f>
        <v>Kesner</v>
      </c>
      <c r="C58" s="9" t="str">
        <f>VLOOKUP('[1]pořadí-čas'!$A53,'[1]Startovní listina'!$A$7:$G$318,3,0)</f>
        <v>Radek</v>
      </c>
      <c r="D58" s="10" t="str">
        <f>VLOOKUP('[1]pořadí-čas'!$A53,'[1]Startovní listina'!$A$7:$G$318,5,0)</f>
        <v>1970</v>
      </c>
      <c r="E58" s="11"/>
      <c r="F58" s="15">
        <v>102</v>
      </c>
      <c r="G58" s="15" t="s">
        <v>17</v>
      </c>
      <c r="H58" s="15">
        <v>6</v>
      </c>
      <c r="I58" s="15" t="s">
        <v>15</v>
      </c>
      <c r="J58" s="15"/>
      <c r="K58" s="13">
        <v>7.7372685185185183E-2</v>
      </c>
      <c r="M58" s="14"/>
      <c r="N58" s="14"/>
      <c r="O58" s="14"/>
      <c r="P58" s="14"/>
      <c r="Q58" s="14"/>
    </row>
    <row r="59" spans="1:17" x14ac:dyDescent="0.25">
      <c r="A59" s="8">
        <f>VLOOKUP('[1]pořadí-čas'!$A54,'[1]pořadí-čas'!$A:$I,2,0)</f>
        <v>53</v>
      </c>
      <c r="B59" s="9" t="str">
        <f>VLOOKUP('[1]pořadí-čas'!$A54,'[1]Startovní listina'!$A$7:$G$318,2,0)</f>
        <v>Chudomel</v>
      </c>
      <c r="C59" s="9" t="str">
        <f>VLOOKUP('[1]pořadí-čas'!$A54,'[1]Startovní listina'!$A$7:$G$318,3,0)</f>
        <v>Petr</v>
      </c>
      <c r="D59" s="10" t="str">
        <f>VLOOKUP('[1]pořadí-čas'!$A54,'[1]Startovní listina'!$A$7:$G$318,5,0)</f>
        <v>1962</v>
      </c>
      <c r="E59" s="11" t="str">
        <f>VLOOKUP('[1]pořadí-čas'!$A54,'[1]Startovní listina'!$A$7:$G$318,4,0)</f>
        <v>Kolín</v>
      </c>
      <c r="F59" s="15">
        <v>86</v>
      </c>
      <c r="G59" s="15" t="s">
        <v>17</v>
      </c>
      <c r="H59" s="15">
        <v>7</v>
      </c>
      <c r="I59" s="15" t="s">
        <v>15</v>
      </c>
      <c r="J59" s="15"/>
      <c r="K59" s="13">
        <v>7.7418981481481478E-2</v>
      </c>
      <c r="M59" s="14"/>
      <c r="N59" s="14"/>
      <c r="O59" s="14"/>
      <c r="P59" s="14"/>
      <c r="Q59" s="14"/>
    </row>
    <row r="60" spans="1:17" x14ac:dyDescent="0.25">
      <c r="A60" s="8">
        <f>VLOOKUP('[1]pořadí-čas'!$A55,'[1]pořadí-čas'!$A:$I,2,0)</f>
        <v>54</v>
      </c>
      <c r="B60" s="9" t="str">
        <f>VLOOKUP('[1]pořadí-čas'!$A55,'[1]Startovní listina'!$A$7:$G$318,2,0)</f>
        <v>Maleček</v>
      </c>
      <c r="C60" s="9" t="str">
        <f>VLOOKUP('[1]pořadí-čas'!$A55,'[1]Startovní listina'!$A$7:$G$318,3,0)</f>
        <v>Petr</v>
      </c>
      <c r="D60" s="10">
        <f>VLOOKUP('[1]pořadí-čas'!$A55,'[1]Startovní listina'!$A$7:$G$318,5,0)</f>
        <v>1972</v>
      </c>
      <c r="E60" s="11" t="str">
        <f>VLOOKUP('[1]pořadí-čas'!$A55,'[1]Startovní listina'!$A$7:$G$318,4,0)</f>
        <v>Praha 8</v>
      </c>
      <c r="F60" s="15">
        <v>50</v>
      </c>
      <c r="G60" s="15" t="s">
        <v>18</v>
      </c>
      <c r="H60" s="15">
        <v>21</v>
      </c>
      <c r="I60" s="15" t="s">
        <v>15</v>
      </c>
      <c r="J60" s="15"/>
      <c r="K60" s="13">
        <v>7.7465277777777772E-2</v>
      </c>
      <c r="M60" s="14"/>
      <c r="N60" s="14"/>
      <c r="O60" s="14"/>
      <c r="P60" s="14"/>
      <c r="Q60" s="14"/>
    </row>
    <row r="61" spans="1:17" x14ac:dyDescent="0.25">
      <c r="A61" s="8">
        <f>VLOOKUP('[1]pořadí-čas'!$A56,'[1]pořadí-čas'!$A:$I,2,0)</f>
        <v>55</v>
      </c>
      <c r="B61" s="9" t="str">
        <f>VLOOKUP('[1]pořadí-čas'!$A56,'[1]Startovní listina'!$A$7:$G$318,2,0)</f>
        <v>Jelínek</v>
      </c>
      <c r="C61" s="9" t="str">
        <f>VLOOKUP('[1]pořadí-čas'!$A56,'[1]Startovní listina'!$A$7:$G$318,3,0)</f>
        <v>Jan</v>
      </c>
      <c r="D61" s="10">
        <f>VLOOKUP('[1]pořadí-čas'!$A56,'[1]Startovní listina'!$A$7:$G$318,5,0)</f>
        <v>1985</v>
      </c>
      <c r="E61" s="11"/>
      <c r="F61" s="15">
        <v>26</v>
      </c>
      <c r="G61" s="15" t="s">
        <v>16</v>
      </c>
      <c r="H61" s="15">
        <v>15</v>
      </c>
      <c r="I61" s="15" t="s">
        <v>15</v>
      </c>
      <c r="J61" s="15"/>
      <c r="K61" s="13">
        <v>7.7523148148148147E-2</v>
      </c>
      <c r="M61" s="14"/>
      <c r="N61" s="14"/>
      <c r="O61" s="14"/>
      <c r="P61" s="14"/>
      <c r="Q61" s="14"/>
    </row>
    <row r="62" spans="1:17" x14ac:dyDescent="0.25">
      <c r="A62" s="8">
        <f>VLOOKUP('[1]pořadí-čas'!$A57,'[1]pořadí-čas'!$A:$I,2,0)</f>
        <v>56</v>
      </c>
      <c r="B62" s="9" t="str">
        <f>VLOOKUP('[1]pořadí-čas'!$A57,'[1]Startovní listina'!$A$7:$G$318,2,0)</f>
        <v>Výborný</v>
      </c>
      <c r="C62" s="9" t="str">
        <f>VLOOKUP('[1]pořadí-čas'!$A57,'[1]Startovní listina'!$A$7:$G$318,3,0)</f>
        <v>Michal</v>
      </c>
      <c r="D62" s="10">
        <f>VLOOKUP('[1]pořadí-čas'!$A57,'[1]Startovní listina'!$A$7:$G$318,5,0)</f>
        <v>1983</v>
      </c>
      <c r="E62" s="11" t="str">
        <f>VLOOKUP('[1]pořadí-čas'!$A57,'[1]Startovní listina'!$A$7:$G$318,4,0)</f>
        <v>GP Kolín</v>
      </c>
      <c r="F62" s="15">
        <v>79</v>
      </c>
      <c r="G62" s="15" t="s">
        <v>16</v>
      </c>
      <c r="H62" s="15">
        <v>16</v>
      </c>
      <c r="I62" s="15" t="s">
        <v>15</v>
      </c>
      <c r="J62" s="15"/>
      <c r="K62" s="13">
        <v>7.795138888888889E-2</v>
      </c>
      <c r="M62" s="14"/>
      <c r="N62" s="14"/>
      <c r="O62" s="14"/>
      <c r="P62" s="14"/>
      <c r="Q62" s="14"/>
    </row>
    <row r="63" spans="1:17" x14ac:dyDescent="0.25">
      <c r="A63" s="8">
        <f>VLOOKUP('[1]pořadí-čas'!$A58,'[1]pořadí-čas'!$A:$I,2,0)</f>
        <v>57</v>
      </c>
      <c r="B63" s="9" t="str">
        <f>VLOOKUP('[1]pořadí-čas'!$A58,'[1]Startovní listina'!$A$7:$G$318,2,0)</f>
        <v>Kalkus</v>
      </c>
      <c r="C63" s="9" t="str">
        <f>VLOOKUP('[1]pořadí-čas'!$A58,'[1]Startovní listina'!$A$7:$G$318,3,0)</f>
        <v>Roman</v>
      </c>
      <c r="D63" s="10">
        <f>VLOOKUP('[1]pořadí-čas'!$A58,'[1]Startovní listina'!$A$7:$G$318,5,0)</f>
        <v>1980</v>
      </c>
      <c r="E63" s="11" t="str">
        <f>VLOOKUP('[1]pořadí-čas'!$A58,'[1]Startovní listina'!$A$7:$G$318,4,0)</f>
        <v>Run4fun</v>
      </c>
      <c r="F63" s="15">
        <v>28</v>
      </c>
      <c r="G63" s="15" t="s">
        <v>18</v>
      </c>
      <c r="H63" s="15">
        <v>22</v>
      </c>
      <c r="I63" s="15" t="s">
        <v>15</v>
      </c>
      <c r="J63" s="15"/>
      <c r="K63" s="13">
        <v>7.8333333333333324E-2</v>
      </c>
      <c r="M63" s="14"/>
      <c r="N63" s="14"/>
      <c r="O63" s="14"/>
      <c r="P63" s="14"/>
      <c r="Q63" s="14"/>
    </row>
    <row r="64" spans="1:17" x14ac:dyDescent="0.25">
      <c r="A64" s="8">
        <f>VLOOKUP('[1]pořadí-čas'!$A59,'[1]pořadí-čas'!$A:$I,2,0)</f>
        <v>58</v>
      </c>
      <c r="B64" s="9" t="str">
        <f>VLOOKUP('[1]pořadí-čas'!$A59,'[1]Startovní listina'!$A$7:$G$318,2,0)</f>
        <v>Sova</v>
      </c>
      <c r="C64" s="9" t="str">
        <f>VLOOKUP('[1]pořadí-čas'!$A59,'[1]Startovní listina'!$A$7:$G$318,3,0)</f>
        <v>Jan</v>
      </c>
      <c r="D64" s="10">
        <f>VLOOKUP('[1]pořadí-čas'!$A59,'[1]Startovní listina'!$A$7:$G$318,5,0)</f>
        <v>1965</v>
      </c>
      <c r="E64" s="11" t="str">
        <f>VLOOKUP('[1]pořadí-čas'!$A59,'[1]Startovní listina'!$A$7:$G$318,4,0)</f>
        <v>MP Praha</v>
      </c>
      <c r="F64" s="15">
        <v>65</v>
      </c>
      <c r="G64" s="15" t="s">
        <v>17</v>
      </c>
      <c r="H64" s="15">
        <v>8</v>
      </c>
      <c r="I64" s="15" t="s">
        <v>15</v>
      </c>
      <c r="J64" s="15"/>
      <c r="K64" s="13">
        <v>7.9004629629629633E-2</v>
      </c>
      <c r="M64" s="14"/>
      <c r="N64" s="14"/>
      <c r="O64" s="14"/>
      <c r="P64" s="14"/>
      <c r="Q64" s="14"/>
    </row>
    <row r="65" spans="1:17" x14ac:dyDescent="0.25">
      <c r="A65" s="8">
        <f>VLOOKUP('[1]pořadí-čas'!$A60,'[1]pořadí-čas'!$A:$I,2,0)</f>
        <v>59</v>
      </c>
      <c r="B65" s="9" t="str">
        <f>VLOOKUP('[1]pořadí-čas'!$A60,'[1]Startovní listina'!$A$7:$G$318,2,0)</f>
        <v>Vávrochová</v>
      </c>
      <c r="C65" s="9" t="str">
        <f>VLOOKUP('[1]pořadí-čas'!$A60,'[1]Startovní listina'!$A$7:$G$318,3,0)</f>
        <v>Monika</v>
      </c>
      <c r="D65" s="10" t="str">
        <f>VLOOKUP('[1]pořadí-čas'!$A60,'[1]Startovní listina'!$A$7:$G$318,5,0)</f>
        <v>1968</v>
      </c>
      <c r="E65" s="11" t="str">
        <f>VLOOKUP('[1]pořadí-čas'!$A60,'[1]Startovní listina'!$A$7:$G$318,4,0)</f>
        <v>GP Kolín</v>
      </c>
      <c r="F65" s="15">
        <v>97</v>
      </c>
      <c r="G65" s="15" t="s">
        <v>21</v>
      </c>
      <c r="H65" s="15">
        <v>3</v>
      </c>
      <c r="I65" s="15" t="s">
        <v>15</v>
      </c>
      <c r="J65" s="15"/>
      <c r="K65" s="13">
        <v>7.9062499999999994E-2</v>
      </c>
      <c r="M65" s="14"/>
      <c r="N65" s="14"/>
      <c r="O65" s="14"/>
      <c r="P65" s="14"/>
      <c r="Q65" s="14"/>
    </row>
    <row r="66" spans="1:17" x14ac:dyDescent="0.25">
      <c r="A66" s="8">
        <f>VLOOKUP('[1]pořadí-čas'!$A61,'[1]pořadí-čas'!$A:$I,2,0)</f>
        <v>60</v>
      </c>
      <c r="B66" s="9" t="str">
        <f>VLOOKUP('[1]pořadí-čas'!$A61,'[1]Startovní listina'!$A$7:$G$318,2,0)</f>
        <v>Kouklík</v>
      </c>
      <c r="C66" s="9" t="str">
        <f>VLOOKUP('[1]pořadí-čas'!$A61,'[1]Startovní listina'!$A$7:$G$318,3,0)</f>
        <v>Stanislav</v>
      </c>
      <c r="D66" s="10">
        <f>VLOOKUP('[1]pořadí-čas'!$A61,'[1]Startovní listina'!$A$7:$G$318,5,0)</f>
        <v>1961</v>
      </c>
      <c r="E66" s="11" t="str">
        <f>VLOOKUP('[1]pořadí-čas'!$A61,'[1]Startovní listina'!$A$7:$G$318,4,0)</f>
        <v>Benešovský běžecký klub</v>
      </c>
      <c r="F66" s="15">
        <v>39</v>
      </c>
      <c r="G66" s="15" t="s">
        <v>17</v>
      </c>
      <c r="H66" s="15">
        <v>9</v>
      </c>
      <c r="I66" s="15" t="s">
        <v>15</v>
      </c>
      <c r="J66" s="15"/>
      <c r="K66" s="13">
        <v>7.9317129629629626E-2</v>
      </c>
      <c r="M66" s="14"/>
      <c r="N66" s="14"/>
      <c r="O66" s="14"/>
      <c r="P66" s="14"/>
      <c r="Q66" s="14"/>
    </row>
    <row r="67" spans="1:17" x14ac:dyDescent="0.25">
      <c r="A67" s="8">
        <f>VLOOKUP('[1]pořadí-čas'!$A62,'[1]pořadí-čas'!$A:$I,2,0)</f>
        <v>61</v>
      </c>
      <c r="B67" s="9" t="str">
        <f>VLOOKUP('[1]pořadí-čas'!$A62,'[1]Startovní listina'!$A$7:$G$318,2,0)</f>
        <v>Holan</v>
      </c>
      <c r="C67" s="9" t="str">
        <f>VLOOKUP('[1]pořadí-čas'!$A62,'[1]Startovní listina'!$A$7:$G$318,3,0)</f>
        <v>Ondřej</v>
      </c>
      <c r="D67" s="10">
        <f>VLOOKUP('[1]pořadí-čas'!$A62,'[1]Startovní listina'!$A$7:$G$318,5,0)</f>
        <v>1987</v>
      </c>
      <c r="E67" s="11"/>
      <c r="F67" s="15">
        <v>17</v>
      </c>
      <c r="G67" s="15" t="s">
        <v>16</v>
      </c>
      <c r="H67" s="15">
        <v>17</v>
      </c>
      <c r="I67" s="15" t="s">
        <v>15</v>
      </c>
      <c r="J67" s="15"/>
      <c r="K67" s="13">
        <v>7.991898148148148E-2</v>
      </c>
      <c r="M67" s="14"/>
      <c r="N67" s="14"/>
      <c r="O67" s="14"/>
      <c r="P67" s="14"/>
      <c r="Q67" s="14"/>
    </row>
    <row r="68" spans="1:17" x14ac:dyDescent="0.25">
      <c r="A68" s="8">
        <f>VLOOKUP('[1]pořadí-čas'!$A63,'[1]pořadí-čas'!$A:$I,2,0)</f>
        <v>62</v>
      </c>
      <c r="B68" s="9" t="str">
        <f>VLOOKUP('[1]pořadí-čas'!$A63,'[1]Startovní listina'!$A$7:$G$318,2,0)</f>
        <v>Votava</v>
      </c>
      <c r="C68" s="9" t="str">
        <f>VLOOKUP('[1]pořadí-čas'!$A63,'[1]Startovní listina'!$A$7:$G$318,3,0)</f>
        <v>Karel</v>
      </c>
      <c r="D68" s="10">
        <f>VLOOKUP('[1]pořadí-čas'!$A63,'[1]Startovní listina'!$A$7:$G$318,5,0)</f>
        <v>1965</v>
      </c>
      <c r="E68" s="11" t="str">
        <f>VLOOKUP('[1]pořadí-čas'!$A63,'[1]Startovní listina'!$A$7:$G$318,4,0)</f>
        <v>Autoplyn Pezinok</v>
      </c>
      <c r="F68" s="15">
        <v>78</v>
      </c>
      <c r="G68" s="15" t="s">
        <v>17</v>
      </c>
      <c r="H68" s="15">
        <v>10</v>
      </c>
      <c r="I68" s="15" t="s">
        <v>15</v>
      </c>
      <c r="J68" s="15"/>
      <c r="K68" s="13">
        <v>8.0069444444444443E-2</v>
      </c>
      <c r="M68" s="14"/>
      <c r="N68" s="14"/>
      <c r="O68" s="14"/>
      <c r="P68" s="14"/>
      <c r="Q68" s="14"/>
    </row>
    <row r="69" spans="1:17" x14ac:dyDescent="0.25">
      <c r="A69" s="8">
        <f>VLOOKUP('[1]pořadí-čas'!$A64,'[1]pořadí-čas'!$A:$I,2,0)</f>
        <v>63</v>
      </c>
      <c r="B69" s="9" t="str">
        <f>VLOOKUP('[1]pořadí-čas'!$A64,'[1]Startovní listina'!$A$7:$G$318,2,0)</f>
        <v>Sýkora</v>
      </c>
      <c r="C69" s="9" t="str">
        <f>VLOOKUP('[1]pořadí-čas'!$A64,'[1]Startovní listina'!$A$7:$G$318,3,0)</f>
        <v>Tomáš</v>
      </c>
      <c r="D69" s="10">
        <f>VLOOKUP('[1]pořadí-čas'!$A64,'[1]Startovní listina'!$A$7:$G$318,5,0)</f>
        <v>1977</v>
      </c>
      <c r="E69" s="11" t="str">
        <f>VLOOKUP('[1]pořadí-čas'!$A64,'[1]Startovní listina'!$A$7:$G$318,4,0)</f>
        <v>RC Partizan Beograd</v>
      </c>
      <c r="F69" s="15">
        <v>69</v>
      </c>
      <c r="G69" s="15" t="s">
        <v>18</v>
      </c>
      <c r="H69" s="15">
        <v>23</v>
      </c>
      <c r="I69" s="15" t="s">
        <v>15</v>
      </c>
      <c r="J69" s="15"/>
      <c r="K69" s="13">
        <v>8.0601851851851855E-2</v>
      </c>
      <c r="M69" s="14"/>
      <c r="N69" s="14"/>
      <c r="O69" s="14"/>
      <c r="P69" s="14"/>
      <c r="Q69" s="14"/>
    </row>
    <row r="70" spans="1:17" x14ac:dyDescent="0.25">
      <c r="A70" s="8">
        <f>VLOOKUP('[1]pořadí-čas'!$A65,'[1]pořadí-čas'!$A:$I,2,0)</f>
        <v>64</v>
      </c>
      <c r="B70" s="9" t="str">
        <f>VLOOKUP('[1]pořadí-čas'!$A65,'[1]Startovní listina'!$A$7:$G$318,2,0)</f>
        <v>Staněk</v>
      </c>
      <c r="C70" s="9" t="str">
        <f>VLOOKUP('[1]pořadí-čas'!$A65,'[1]Startovní listina'!$A$7:$G$318,3,0)</f>
        <v>Oldřich Tomáš</v>
      </c>
      <c r="D70" s="10">
        <f>VLOOKUP('[1]pořadí-čas'!$A65,'[1]Startovní listina'!$A$7:$G$318,5,0)</f>
        <v>1982</v>
      </c>
      <c r="E70" s="11" t="str">
        <f>VLOOKUP('[1]pořadí-čas'!$A65,'[1]Startovní listina'!$A$7:$G$318,4,0)</f>
        <v>GP Kolín</v>
      </c>
      <c r="F70" s="15">
        <v>67</v>
      </c>
      <c r="G70" s="15" t="s">
        <v>16</v>
      </c>
      <c r="H70" s="15">
        <v>18</v>
      </c>
      <c r="I70" s="15" t="s">
        <v>15</v>
      </c>
      <c r="J70" s="15"/>
      <c r="K70" s="13">
        <v>8.1238425925925936E-2</v>
      </c>
      <c r="M70" s="14"/>
      <c r="N70" s="14"/>
      <c r="O70" s="14"/>
      <c r="P70" s="14"/>
      <c r="Q70" s="14"/>
    </row>
    <row r="71" spans="1:17" x14ac:dyDescent="0.25">
      <c r="A71" s="8">
        <f>VLOOKUP('[1]pořadí-čas'!$A66,'[1]pořadí-čas'!$A:$I,2,0)</f>
        <v>65</v>
      </c>
      <c r="B71" s="9" t="str">
        <f>VLOOKUP('[1]pořadí-čas'!$A66,'[1]Startovní listina'!$A$7:$G$318,2,0)</f>
        <v>Šandera</v>
      </c>
      <c r="C71" s="9" t="str">
        <f>VLOOKUP('[1]pořadí-čas'!$A66,'[1]Startovní listina'!$A$7:$G$318,3,0)</f>
        <v>Martin</v>
      </c>
      <c r="D71" s="10" t="str">
        <f>VLOOKUP('[1]pořadí-čas'!$A66,'[1]Startovní listina'!$A$7:$G$318,5,0)</f>
        <v>1976</v>
      </c>
      <c r="E71" s="11" t="str">
        <f>VLOOKUP('[1]pořadí-čas'!$A66,'[1]Startovní listina'!$A$7:$G$318,4,0)</f>
        <v>Bonbon</v>
      </c>
      <c r="F71" s="15">
        <v>93</v>
      </c>
      <c r="G71" s="15" t="s">
        <v>18</v>
      </c>
      <c r="H71" s="15">
        <v>24</v>
      </c>
      <c r="I71" s="15" t="s">
        <v>15</v>
      </c>
      <c r="J71" s="15"/>
      <c r="K71" s="13">
        <v>8.2395833333333335E-2</v>
      </c>
      <c r="M71" s="14"/>
      <c r="N71" s="14"/>
      <c r="O71" s="14"/>
      <c r="P71" s="14"/>
      <c r="Q71" s="14"/>
    </row>
    <row r="72" spans="1:17" x14ac:dyDescent="0.25">
      <c r="A72" s="8">
        <f>VLOOKUP('[1]pořadí-čas'!$A67,'[1]pořadí-čas'!$A:$I,2,0)</f>
        <v>66</v>
      </c>
      <c r="B72" s="9" t="str">
        <f>VLOOKUP('[1]pořadí-čas'!$A67,'[1]Startovní listina'!$A$7:$G$318,2,0)</f>
        <v>Kašpar</v>
      </c>
      <c r="C72" s="9" t="str">
        <f>VLOOKUP('[1]pořadí-čas'!$A67,'[1]Startovní listina'!$A$7:$G$318,3,0)</f>
        <v>Tomáš</v>
      </c>
      <c r="D72" s="10">
        <f>VLOOKUP('[1]pořadí-čas'!$A67,'[1]Startovní listina'!$A$7:$G$318,5,0)</f>
        <v>1971</v>
      </c>
      <c r="E72" s="11"/>
      <c r="F72" s="15">
        <v>31</v>
      </c>
      <c r="G72" s="15" t="s">
        <v>18</v>
      </c>
      <c r="H72" s="15">
        <v>25</v>
      </c>
      <c r="I72" s="15" t="s">
        <v>15</v>
      </c>
      <c r="J72" s="15"/>
      <c r="K72" s="13">
        <v>8.2407407407407415E-2</v>
      </c>
      <c r="M72" s="14"/>
      <c r="N72" s="14"/>
      <c r="O72" s="14"/>
      <c r="P72" s="14"/>
      <c r="Q72" s="14"/>
    </row>
    <row r="73" spans="1:17" x14ac:dyDescent="0.25">
      <c r="A73" s="8">
        <f>VLOOKUP('[1]pořadí-čas'!$A68,'[1]pořadí-čas'!$A:$I,2,0)</f>
        <v>67</v>
      </c>
      <c r="B73" s="9" t="str">
        <f>VLOOKUP('[1]pořadí-čas'!$A68,'[1]Startovní listina'!$A$7:$G$318,2,0)</f>
        <v>Zeman</v>
      </c>
      <c r="C73" s="9" t="str">
        <f>VLOOKUP('[1]pořadí-čas'!$A68,'[1]Startovní listina'!$A$7:$G$318,3,0)</f>
        <v>Vladimír</v>
      </c>
      <c r="D73" s="10" t="str">
        <f>VLOOKUP('[1]pořadí-čas'!$A68,'[1]Startovní listina'!$A$7:$G$318,5,0)</f>
        <v>1959</v>
      </c>
      <c r="E73" s="11" t="str">
        <f>VLOOKUP('[1]pořadí-čas'!$A68,'[1]Startovní listina'!$A$7:$G$318,4,0)</f>
        <v>Sokol Kolín – atletika</v>
      </c>
      <c r="F73" s="15">
        <v>98</v>
      </c>
      <c r="G73" s="15" t="s">
        <v>19</v>
      </c>
      <c r="H73" s="15">
        <v>6</v>
      </c>
      <c r="I73" s="15" t="s">
        <v>15</v>
      </c>
      <c r="J73" s="15"/>
      <c r="K73" s="13">
        <v>8.2650462962962967E-2</v>
      </c>
      <c r="M73" s="14"/>
      <c r="N73" s="14"/>
      <c r="O73" s="14"/>
      <c r="P73" s="14"/>
      <c r="Q73" s="14"/>
    </row>
    <row r="74" spans="1:17" x14ac:dyDescent="0.25">
      <c r="A74" s="8">
        <f>VLOOKUP('[1]pořadí-čas'!$A69,'[1]pořadí-čas'!$A:$I,2,0)</f>
        <v>68</v>
      </c>
      <c r="B74" s="9" t="str">
        <f>VLOOKUP('[1]pořadí-čas'!$A69,'[1]Startovní listina'!$A$7:$G$318,2,0)</f>
        <v>Staněk</v>
      </c>
      <c r="C74" s="9" t="str">
        <f>VLOOKUP('[1]pořadí-čas'!$A69,'[1]Startovní listina'!$A$7:$G$318,3,0)</f>
        <v>Milan</v>
      </c>
      <c r="D74" s="10">
        <f>VLOOKUP('[1]pořadí-čas'!$A69,'[1]Startovní listina'!$A$7:$G$318,5,0)</f>
        <v>1966</v>
      </c>
      <c r="E74" s="11" t="str">
        <f>VLOOKUP('[1]pořadí-čas'!$A69,'[1]Startovní listina'!$A$7:$G$318,4,0)</f>
        <v>Kenast Pečky</v>
      </c>
      <c r="F74" s="15">
        <v>66</v>
      </c>
      <c r="G74" s="15" t="s">
        <v>17</v>
      </c>
      <c r="H74" s="15">
        <v>11</v>
      </c>
      <c r="I74" s="15" t="s">
        <v>15</v>
      </c>
      <c r="J74" s="15"/>
      <c r="K74" s="13">
        <v>8.2939814814814813E-2</v>
      </c>
      <c r="M74" s="14"/>
      <c r="N74" s="14"/>
      <c r="O74" s="14"/>
      <c r="P74" s="14"/>
      <c r="Q74" s="14"/>
    </row>
    <row r="75" spans="1:17" x14ac:dyDescent="0.25">
      <c r="A75" s="8">
        <f>VLOOKUP('[1]pořadí-čas'!$A70,'[1]pořadí-čas'!$A:$I,2,0)</f>
        <v>69</v>
      </c>
      <c r="B75" s="9" t="str">
        <f>VLOOKUP('[1]pořadí-čas'!$A70,'[1]Startovní listina'!$A$7:$G$318,2,0)</f>
        <v>Žalud</v>
      </c>
      <c r="C75" s="9" t="str">
        <f>VLOOKUP('[1]pořadí-čas'!$A70,'[1]Startovní listina'!$A$7:$G$318,3,0)</f>
        <v>Luboš</v>
      </c>
      <c r="D75" s="10" t="str">
        <f>VLOOKUP('[1]pořadí-čas'!$A70,'[1]Startovní listina'!$A$7:$G$318,5,0)</f>
        <v>1972</v>
      </c>
      <c r="E75" s="11" t="str">
        <f>VLOOKUP('[1]pořadí-čas'!$A70,'[1]Startovní listina'!$A$7:$G$318,4,0)</f>
        <v>Triatlon mladá Boleslav</v>
      </c>
      <c r="F75" s="15">
        <v>92</v>
      </c>
      <c r="G75" s="15" t="s">
        <v>18</v>
      </c>
      <c r="H75" s="15">
        <v>26</v>
      </c>
      <c r="I75" s="15" t="s">
        <v>15</v>
      </c>
      <c r="J75" s="15"/>
      <c r="K75" s="13">
        <v>8.3321759259259262E-2</v>
      </c>
      <c r="M75" s="14"/>
      <c r="N75" s="14"/>
      <c r="O75" s="14"/>
      <c r="P75" s="14"/>
      <c r="Q75" s="14"/>
    </row>
    <row r="76" spans="1:17" x14ac:dyDescent="0.25">
      <c r="A76" s="8">
        <f>VLOOKUP('[1]pořadí-čas'!$A71,'[1]pořadí-čas'!$A:$I,2,0)</f>
        <v>70</v>
      </c>
      <c r="B76" s="9" t="str">
        <f>VLOOKUP('[1]pořadí-čas'!$A71,'[1]Startovní listina'!$A$7:$G$318,2,0)</f>
        <v>Kmeťová</v>
      </c>
      <c r="C76" s="9" t="str">
        <f>VLOOKUP('[1]pořadí-čas'!$A71,'[1]Startovní listina'!$A$7:$G$318,3,0)</f>
        <v>Alena</v>
      </c>
      <c r="D76" s="10">
        <f>VLOOKUP('[1]pořadí-čas'!$A71,'[1]Startovní listina'!$A$7:$G$318,5,0)</f>
        <v>1984</v>
      </c>
      <c r="E76" s="11"/>
      <c r="F76" s="15">
        <v>35</v>
      </c>
      <c r="G76" s="15" t="s">
        <v>22</v>
      </c>
      <c r="H76" s="15">
        <v>3</v>
      </c>
      <c r="I76" s="15" t="s">
        <v>15</v>
      </c>
      <c r="J76" s="15"/>
      <c r="K76" s="13">
        <v>8.3888888888888888E-2</v>
      </c>
      <c r="M76" s="14"/>
      <c r="N76" s="14"/>
      <c r="O76" s="14"/>
      <c r="P76" s="14"/>
      <c r="Q76" s="14"/>
    </row>
    <row r="77" spans="1:17" x14ac:dyDescent="0.25">
      <c r="A77" s="8">
        <f>VLOOKUP('[1]pořadí-čas'!$A72,'[1]pořadí-čas'!$A:$I,2,0)</f>
        <v>71</v>
      </c>
      <c r="B77" s="9" t="str">
        <f>VLOOKUP('[1]pořadí-čas'!$A72,'[1]Startovní listina'!$A$7:$G$318,2,0)</f>
        <v>Novotný</v>
      </c>
      <c r="C77" s="9" t="str">
        <f>VLOOKUP('[1]pořadí-čas'!$A72,'[1]Startovní listina'!$A$7:$G$318,3,0)</f>
        <v>Radek</v>
      </c>
      <c r="D77" s="10" t="str">
        <f>VLOOKUP('[1]pořadí-čas'!$A72,'[1]Startovní listina'!$A$7:$G$318,5,0)</f>
        <v>1969</v>
      </c>
      <c r="E77" s="11" t="str">
        <f>VLOOKUP('[1]pořadí-čas'!$A72,'[1]Startovní listina'!$A$7:$G$318,4,0)</f>
        <v>Amélie</v>
      </c>
      <c r="F77" s="15">
        <v>101</v>
      </c>
      <c r="G77" s="15" t="s">
        <v>17</v>
      </c>
      <c r="H77" s="15">
        <v>12</v>
      </c>
      <c r="I77" s="15" t="s">
        <v>15</v>
      </c>
      <c r="J77" s="15"/>
      <c r="K77" s="13">
        <v>8.6261574074074074E-2</v>
      </c>
      <c r="M77" s="14"/>
      <c r="N77" s="14"/>
      <c r="O77" s="14"/>
      <c r="P77" s="14"/>
      <c r="Q77" s="14"/>
    </row>
    <row r="78" spans="1:17" x14ac:dyDescent="0.25">
      <c r="A78" s="8">
        <f>VLOOKUP('[1]pořadí-čas'!$A73,'[1]pořadí-čas'!$A:$I,2,0)</f>
        <v>72</v>
      </c>
      <c r="B78" s="9" t="str">
        <f>VLOOKUP('[1]pořadí-čas'!$A73,'[1]Startovní listina'!$A$7:$G$318,2,0)</f>
        <v>Říha</v>
      </c>
      <c r="C78" s="9" t="str">
        <f>VLOOKUP('[1]pořadí-čas'!$A73,'[1]Startovní listina'!$A$7:$G$318,3,0)</f>
        <v>Miroslav</v>
      </c>
      <c r="D78" s="10">
        <f>VLOOKUP('[1]pořadí-čas'!$A73,'[1]Startovní listina'!$A$7:$G$318,5,0)</f>
        <v>1945</v>
      </c>
      <c r="E78" s="11" t="str">
        <f>VLOOKUP('[1]pořadí-čas'!$A73,'[1]Startovní listina'!$A$7:$G$318,4,0)</f>
        <v>Sokol Sadská</v>
      </c>
      <c r="F78" s="15">
        <v>61</v>
      </c>
      <c r="G78" s="15" t="s">
        <v>23</v>
      </c>
      <c r="H78" s="15">
        <v>1</v>
      </c>
      <c r="I78" s="15" t="s">
        <v>15</v>
      </c>
      <c r="J78" s="15"/>
      <c r="K78" s="13">
        <v>8.6574074074074081E-2</v>
      </c>
      <c r="M78" s="14"/>
      <c r="N78" s="14"/>
      <c r="O78" s="14"/>
      <c r="P78" s="14"/>
      <c r="Q78" s="14"/>
    </row>
    <row r="79" spans="1:17" x14ac:dyDescent="0.25">
      <c r="A79" s="8">
        <f>VLOOKUP('[1]pořadí-čas'!$A74,'[1]pořadí-čas'!$A:$I,2,0)</f>
        <v>73</v>
      </c>
      <c r="B79" s="9" t="str">
        <f>VLOOKUP('[1]pořadí-čas'!$A74,'[1]Startovní listina'!$A$7:$G$318,2,0)</f>
        <v>Manich</v>
      </c>
      <c r="C79" s="9" t="str">
        <f>VLOOKUP('[1]pořadí-čas'!$A74,'[1]Startovní listina'!$A$7:$G$318,3,0)</f>
        <v>Petr</v>
      </c>
      <c r="D79" s="10" t="str">
        <f>VLOOKUP('[1]pořadí-čas'!$A74,'[1]Startovní listina'!$A$7:$G$318,5,0)</f>
        <v>1972</v>
      </c>
      <c r="E79" s="11" t="str">
        <f>VLOOKUP('[1]pořadí-čas'!$A74,'[1]Startovní listina'!$A$7:$G$318,4,0)</f>
        <v>Monkey star</v>
      </c>
      <c r="F79" s="15">
        <v>100</v>
      </c>
      <c r="G79" s="15" t="s">
        <v>18</v>
      </c>
      <c r="H79" s="15">
        <v>27</v>
      </c>
      <c r="I79" s="15" t="s">
        <v>15</v>
      </c>
      <c r="J79" s="15"/>
      <c r="K79" s="13">
        <v>8.7233796296296295E-2</v>
      </c>
      <c r="M79" s="14"/>
      <c r="N79" s="14"/>
      <c r="O79" s="14"/>
      <c r="P79" s="14"/>
      <c r="Q79" s="14"/>
    </row>
    <row r="80" spans="1:17" x14ac:dyDescent="0.25">
      <c r="A80" s="8">
        <f>VLOOKUP('[1]pořadí-čas'!$A75,'[1]pořadí-čas'!$A:$I,2,0)</f>
        <v>74</v>
      </c>
      <c r="B80" s="9" t="str">
        <f>VLOOKUP('[1]pořadí-čas'!$A75,'[1]Startovní listina'!$A$7:$G$318,2,0)</f>
        <v>Nezmeškal</v>
      </c>
      <c r="C80" s="9" t="str">
        <f>VLOOKUP('[1]pořadí-čas'!$A75,'[1]Startovní listina'!$A$7:$G$318,3,0)</f>
        <v>Petr</v>
      </c>
      <c r="D80" s="10">
        <f>VLOOKUP('[1]pořadí-čas'!$A75,'[1]Startovní listina'!$A$7:$G$318,5,0)</f>
        <v>1976</v>
      </c>
      <c r="E80" s="11"/>
      <c r="F80" s="15">
        <v>55</v>
      </c>
      <c r="G80" s="15" t="s">
        <v>18</v>
      </c>
      <c r="H80" s="15">
        <v>28</v>
      </c>
      <c r="I80" s="15" t="s">
        <v>15</v>
      </c>
      <c r="J80" s="15"/>
      <c r="K80" s="13">
        <v>8.7685185185185185E-2</v>
      </c>
      <c r="M80" s="14"/>
      <c r="N80" s="14"/>
      <c r="O80" s="14"/>
      <c r="P80" s="14"/>
      <c r="Q80" s="14"/>
    </row>
    <row r="81" spans="1:17" x14ac:dyDescent="0.25">
      <c r="A81" s="8">
        <f>VLOOKUP('[1]pořadí-čas'!$A76,'[1]pořadí-čas'!$A:$I,2,0)</f>
        <v>75</v>
      </c>
      <c r="B81" s="9" t="str">
        <f>VLOOKUP('[1]pořadí-čas'!$A76,'[1]Startovní listina'!$A$7:$G$318,2,0)</f>
        <v>Švec</v>
      </c>
      <c r="C81" s="9" t="str">
        <f>VLOOKUP('[1]pořadí-čas'!$A76,'[1]Startovní listina'!$A$7:$G$318,3,0)</f>
        <v>Jiří</v>
      </c>
      <c r="D81" s="10">
        <f>VLOOKUP('[1]pořadí-čas'!$A76,'[1]Startovní listina'!$A$7:$G$318,5,0)</f>
        <v>1958</v>
      </c>
      <c r="E81" s="11" t="str">
        <f>VLOOKUP('[1]pořadí-čas'!$A76,'[1]Startovní listina'!$A$7:$G$318,4,0)</f>
        <v>Běhej Poděbrady</v>
      </c>
      <c r="F81" s="15">
        <v>73</v>
      </c>
      <c r="G81" s="15" t="s">
        <v>19</v>
      </c>
      <c r="H81" s="15">
        <v>7</v>
      </c>
      <c r="I81" s="15" t="s">
        <v>15</v>
      </c>
      <c r="J81" s="15"/>
      <c r="K81" s="13">
        <v>9.0289351851851843E-2</v>
      </c>
      <c r="M81" s="14"/>
      <c r="N81" s="14"/>
      <c r="O81" s="14"/>
      <c r="P81" s="14"/>
      <c r="Q81" s="14"/>
    </row>
    <row r="82" spans="1:17" x14ac:dyDescent="0.25">
      <c r="A82" s="8">
        <f>VLOOKUP('[1]pořadí-čas'!$A77,'[1]pořadí-čas'!$A:$I,2,0)</f>
        <v>76</v>
      </c>
      <c r="B82" s="9" t="str">
        <f>VLOOKUP('[1]pořadí-čas'!$A77,'[1]Startovní listina'!$A$7:$G$318,2,0)</f>
        <v>Sobolíková</v>
      </c>
      <c r="C82" s="9" t="str">
        <f>VLOOKUP('[1]pořadí-čas'!$A77,'[1]Startovní listina'!$A$7:$G$318,3,0)</f>
        <v>Alena</v>
      </c>
      <c r="D82" s="10" t="str">
        <f>VLOOKUP('[1]pořadí-čas'!$A77,'[1]Startovní listina'!$A$7:$G$318,5,0)</f>
        <v>1980</v>
      </c>
      <c r="E82" s="11" t="str">
        <f>VLOOKUP('[1]pořadí-čas'!$A77,'[1]Startovní listina'!$A$7:$G$318,4,0)</f>
        <v>SDH Chotouchov</v>
      </c>
      <c r="F82" s="15">
        <v>108</v>
      </c>
      <c r="G82" s="15" t="s">
        <v>22</v>
      </c>
      <c r="H82" s="15">
        <v>4</v>
      </c>
      <c r="I82" s="15" t="s">
        <v>15</v>
      </c>
      <c r="J82" s="15"/>
      <c r="K82" s="13">
        <v>9.116898148148149E-2</v>
      </c>
      <c r="M82" s="14"/>
      <c r="N82" s="14"/>
      <c r="O82" s="14"/>
      <c r="P82" s="14"/>
      <c r="Q82" s="14"/>
    </row>
    <row r="83" spans="1:17" x14ac:dyDescent="0.25">
      <c r="A83" s="8">
        <f>VLOOKUP('[1]pořadí-čas'!$A78,'[1]pořadí-čas'!$A:$I,2,0)</f>
        <v>77</v>
      </c>
      <c r="B83" s="9" t="str">
        <f>VLOOKUP('[1]pořadí-čas'!$A78,'[1]Startovní listina'!$A$7:$G$318,2,0)</f>
        <v>Čokrtová</v>
      </c>
      <c r="C83" s="9" t="str">
        <f>VLOOKUP('[1]pořadí-čas'!$A78,'[1]Startovní listina'!$A$7:$G$318,3,0)</f>
        <v>Kateřina</v>
      </c>
      <c r="D83" s="10">
        <f>VLOOKUP('[1]pořadí-čas'!$A78,'[1]Startovní listina'!$A$7:$G$318,5,0)</f>
        <v>1994</v>
      </c>
      <c r="E83" s="11" t="str">
        <f>VLOOKUP('[1]pořadí-čas'!$A78,'[1]Startovní listina'!$A$7:$G$318,4,0)</f>
        <v>TJ Slavoj Český Brod</v>
      </c>
      <c r="F83" s="15">
        <v>6</v>
      </c>
      <c r="G83" s="15" t="s">
        <v>20</v>
      </c>
      <c r="H83" s="15">
        <v>4</v>
      </c>
      <c r="I83" s="15" t="s">
        <v>10</v>
      </c>
      <c r="J83" s="15">
        <v>4</v>
      </c>
      <c r="K83" s="13">
        <v>9.2650462962962962E-2</v>
      </c>
      <c r="M83" s="14"/>
      <c r="N83" s="14"/>
      <c r="O83" s="14"/>
      <c r="P83" s="14"/>
      <c r="Q83" s="14"/>
    </row>
    <row r="84" spans="1:17" x14ac:dyDescent="0.25">
      <c r="A84" s="8">
        <f>VLOOKUP('[1]pořadí-čas'!$A79,'[1]pořadí-čas'!$A:$I,2,0)</f>
        <v>78</v>
      </c>
      <c r="B84" s="9" t="str">
        <f>VLOOKUP('[1]pořadí-čas'!$A79,'[1]Startovní listina'!$A$7:$G$318,2,0)</f>
        <v>Stránský</v>
      </c>
      <c r="C84" s="9" t="str">
        <f>VLOOKUP('[1]pořadí-čas'!$A79,'[1]Startovní listina'!$A$7:$G$318,3,0)</f>
        <v>Radek</v>
      </c>
      <c r="D84" s="10">
        <f>VLOOKUP('[1]pořadí-čas'!$A79,'[1]Startovní listina'!$A$7:$G$318,5,0)</f>
        <v>1977</v>
      </c>
      <c r="E84" s="11"/>
      <c r="F84" s="15">
        <v>68</v>
      </c>
      <c r="G84" s="15" t="s">
        <v>18</v>
      </c>
      <c r="H84" s="15">
        <v>29</v>
      </c>
      <c r="I84" s="15" t="s">
        <v>15</v>
      </c>
      <c r="J84" s="15"/>
      <c r="K84" s="13">
        <v>9.3726851851851853E-2</v>
      </c>
      <c r="M84" s="14"/>
      <c r="N84" s="14"/>
      <c r="O84" s="14"/>
      <c r="P84" s="14"/>
      <c r="Q84" s="14"/>
    </row>
    <row r="85" spans="1:17" x14ac:dyDescent="0.25">
      <c r="A85" s="8">
        <f>VLOOKUP('[1]pořadí-čas'!$A80,'[1]pořadí-čas'!$A:$I,2,0)</f>
        <v>79</v>
      </c>
      <c r="B85" s="9" t="str">
        <f>VLOOKUP('[1]pořadí-čas'!$A80,'[1]Startovní listina'!$A$7:$G$318,2,0)</f>
        <v>Lemfeld</v>
      </c>
      <c r="C85" s="9" t="str">
        <f>VLOOKUP('[1]pořadí-čas'!$A80,'[1]Startovní listina'!$A$7:$G$318,3,0)</f>
        <v>Tomáš</v>
      </c>
      <c r="D85" s="10">
        <f>VLOOKUP('[1]pořadí-čas'!$A80,'[1]Startovní listina'!$A$7:$G$318,5,0)</f>
        <v>1966</v>
      </c>
      <c r="E85" s="11" t="str">
        <f>VLOOKUP('[1]pořadí-čas'!$A80,'[1]Startovní listina'!$A$7:$G$318,4,0)</f>
        <v>Lomničtí Běžci</v>
      </c>
      <c r="F85" s="15">
        <v>48</v>
      </c>
      <c r="G85" s="15" t="s">
        <v>17</v>
      </c>
      <c r="H85" s="15">
        <v>13</v>
      </c>
      <c r="I85" s="15" t="s">
        <v>15</v>
      </c>
      <c r="J85" s="15"/>
      <c r="K85" s="13">
        <v>9.5810185185185179E-2</v>
      </c>
      <c r="M85" s="14"/>
      <c r="N85" s="14"/>
      <c r="O85" s="14"/>
      <c r="P85" s="14"/>
      <c r="Q85" s="14"/>
    </row>
    <row r="86" spans="1:17" x14ac:dyDescent="0.25">
      <c r="A86" s="8">
        <f>VLOOKUP('[1]pořadí-čas'!$A81,'[1]pořadí-čas'!$A:$I,2,0)</f>
        <v>80</v>
      </c>
      <c r="B86" s="9" t="str">
        <f>VLOOKUP('[1]pořadí-čas'!$A81,'[1]Startovní listina'!$A$7:$G$318,2,0)</f>
        <v>Breburdová</v>
      </c>
      <c r="C86" s="9" t="str">
        <f>VLOOKUP('[1]pořadí-čas'!$A81,'[1]Startovní listina'!$A$7:$G$318,3,0)</f>
        <v>Hana</v>
      </c>
      <c r="D86" s="10">
        <f>VLOOKUP('[1]pořadí-čas'!$A81,'[1]Startovní listina'!$A$7:$G$318,5,0)</f>
        <v>1961</v>
      </c>
      <c r="E86" s="11" t="str">
        <f>VLOOKUP('[1]pořadí-čas'!$A81,'[1]Startovní listina'!$A$7:$G$318,4,0)</f>
        <v>Maraton klub Kladno</v>
      </c>
      <c r="F86" s="15">
        <v>4</v>
      </c>
      <c r="G86" s="15" t="s">
        <v>24</v>
      </c>
      <c r="H86" s="15">
        <v>1</v>
      </c>
      <c r="I86" s="15" t="s">
        <v>10</v>
      </c>
      <c r="J86" s="15">
        <v>5</v>
      </c>
      <c r="K86" s="13">
        <v>9.6990740740740752E-2</v>
      </c>
      <c r="M86" s="14"/>
      <c r="N86" s="14"/>
      <c r="O86" s="14"/>
      <c r="P86" s="14"/>
      <c r="Q86" s="14"/>
    </row>
    <row r="87" spans="1:17" x14ac:dyDescent="0.25">
      <c r="A87" s="8">
        <f>VLOOKUP('[1]pořadí-čas'!$A82,'[1]pořadí-čas'!$A:$I,2,0)</f>
        <v>81</v>
      </c>
      <c r="B87" s="9" t="str">
        <f>VLOOKUP('[1]pořadí-čas'!$A82,'[1]Startovní listina'!$A$7:$G$318,2,0)</f>
        <v>Krátký</v>
      </c>
      <c r="C87" s="9" t="str">
        <f>VLOOKUP('[1]pořadí-čas'!$A82,'[1]Startovní listina'!$A$7:$G$318,3,0)</f>
        <v>Josef</v>
      </c>
      <c r="D87" s="10">
        <f>VLOOKUP('[1]pořadí-čas'!$A82,'[1]Startovní listina'!$A$7:$G$318,5,0)</f>
        <v>1965</v>
      </c>
      <c r="E87" s="11" t="str">
        <f>VLOOKUP('[1]pořadí-čas'!$A82,'[1]Startovní listina'!$A$7:$G$318,4,0)</f>
        <v>BezvaBěh</v>
      </c>
      <c r="F87" s="15">
        <v>42</v>
      </c>
      <c r="G87" s="15" t="s">
        <v>17</v>
      </c>
      <c r="H87" s="15">
        <v>14</v>
      </c>
      <c r="I87" s="15" t="s">
        <v>15</v>
      </c>
      <c r="J87" s="15"/>
      <c r="K87" s="13">
        <v>0.11923611111111111</v>
      </c>
      <c r="M87" s="14"/>
      <c r="N87" s="14"/>
      <c r="O87" s="14"/>
      <c r="P87" s="14"/>
      <c r="Q87" s="14"/>
    </row>
    <row r="88" spans="1:17" x14ac:dyDescent="0.25">
      <c r="D88" s="3"/>
      <c r="E88" s="4"/>
    </row>
    <row r="89" spans="1:17" x14ac:dyDescent="0.25">
      <c r="D89" s="3"/>
      <c r="E89" s="4"/>
    </row>
    <row r="90" spans="1:17" x14ac:dyDescent="0.25">
      <c r="A90" t="s">
        <v>12</v>
      </c>
      <c r="D90" s="3"/>
      <c r="E90" s="4"/>
    </row>
    <row r="91" spans="1:17" x14ac:dyDescent="0.25">
      <c r="D91" s="3"/>
      <c r="E91" s="4"/>
    </row>
    <row r="92" spans="1:17" x14ac:dyDescent="0.25">
      <c r="A92" t="s">
        <v>13</v>
      </c>
      <c r="D92" s="3"/>
      <c r="E92" s="4" t="s">
        <v>14</v>
      </c>
    </row>
  </sheetData>
  <sortState ref="A7:K87">
    <sortCondition ref="A7:A87"/>
  </sortState>
  <mergeCells count="3">
    <mergeCell ref="A1:K2"/>
    <mergeCell ref="A3:K3"/>
    <mergeCell ref="A4:K4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cp:lastPrinted>2020-08-16T17:39:16Z</cp:lastPrinted>
  <dcterms:created xsi:type="dcterms:W3CDTF">2020-08-16T17:21:59Z</dcterms:created>
  <dcterms:modified xsi:type="dcterms:W3CDTF">2020-08-16T18:16:54Z</dcterms:modified>
</cp:coreProperties>
</file>